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0" windowWidth="9516" windowHeight="4416" activeTab="0"/>
  </bookViews>
  <sheets>
    <sheet name="COMPANY" sheetId="1" r:id="rId1"/>
  </sheets>
  <definedNames>
    <definedName name="_xlnm.Print_Area" localSheetId="0">'COMPANY'!$B$9:$U$260</definedName>
    <definedName name="_xlnm.Print_Titles" localSheetId="0">'COMPANY'!$9:$9</definedName>
  </definedNames>
  <calcPr fullCalcOnLoad="1"/>
</workbook>
</file>

<file path=xl/sharedStrings.xml><?xml version="1.0" encoding="utf-8"?>
<sst xmlns="http://schemas.openxmlformats.org/spreadsheetml/2006/main" count="1614" uniqueCount="853">
  <si>
    <t>Executive Department</t>
  </si>
  <si>
    <t>TX</t>
  </si>
  <si>
    <t>Omaha</t>
  </si>
  <si>
    <t>NE</t>
  </si>
  <si>
    <t>Central Mutual Ins. Co.</t>
  </si>
  <si>
    <t>P O Box 351</t>
  </si>
  <si>
    <t>Van Wert</t>
  </si>
  <si>
    <t>OH</t>
  </si>
  <si>
    <t>45891-0351</t>
  </si>
  <si>
    <t>Actuarial Department</t>
  </si>
  <si>
    <t>NJ</t>
  </si>
  <si>
    <t>Schaumburg</t>
  </si>
  <si>
    <t>IL</t>
  </si>
  <si>
    <t>Northland Insurance Co.</t>
  </si>
  <si>
    <t>St. Paul</t>
  </si>
  <si>
    <t>MN</t>
  </si>
  <si>
    <t>Los Angeles</t>
  </si>
  <si>
    <t>CA</t>
  </si>
  <si>
    <t>Empire Fire &amp; Marine Ins. Co.</t>
  </si>
  <si>
    <t>13810 FNB Parkway</t>
  </si>
  <si>
    <t>Executive Dept.</t>
  </si>
  <si>
    <t>United States Liability Ins. Co.</t>
  </si>
  <si>
    <t>PA</t>
  </si>
  <si>
    <t>Accounting Department</t>
  </si>
  <si>
    <t>American National Genl. Ins.</t>
  </si>
  <si>
    <t>Corp. Ctr. 1949 East Sunshine</t>
  </si>
  <si>
    <t>Springfield</t>
  </si>
  <si>
    <t>MO</t>
  </si>
  <si>
    <t>65899-0001</t>
  </si>
  <si>
    <t>WI</t>
  </si>
  <si>
    <t>United Fire &amp; Casualty Co.</t>
  </si>
  <si>
    <t>P O Box 73909</t>
  </si>
  <si>
    <t>Cedar Rapids</t>
  </si>
  <si>
    <t>IA</t>
  </si>
  <si>
    <t>52407-3909</t>
  </si>
  <si>
    <t>New York</t>
  </si>
  <si>
    <t>NY</t>
  </si>
  <si>
    <t>OK</t>
  </si>
  <si>
    <t>Mid-Continent Group</t>
  </si>
  <si>
    <t>P O Box 1409</t>
  </si>
  <si>
    <t>Tulsa</t>
  </si>
  <si>
    <t>74101-1409</t>
  </si>
  <si>
    <t>Statistical Dept.</t>
  </si>
  <si>
    <t>Chicago</t>
  </si>
  <si>
    <t>Hartford</t>
  </si>
  <si>
    <t>CT</t>
  </si>
  <si>
    <t>Capital Indemnity Corp.</t>
  </si>
  <si>
    <t>P O Box 5900</t>
  </si>
  <si>
    <t>Madison</t>
  </si>
  <si>
    <t>53705-0900</t>
  </si>
  <si>
    <t>American Alternative Ins. Corp.</t>
  </si>
  <si>
    <t>555 College Road East</t>
  </si>
  <si>
    <t>Princeton</t>
  </si>
  <si>
    <t>08543-5241</t>
  </si>
  <si>
    <t>Columbus</t>
  </si>
  <si>
    <t>Finance Dept.</t>
  </si>
  <si>
    <t>Interins Exch. of the Auto Club</t>
  </si>
  <si>
    <t>Santa Ana</t>
  </si>
  <si>
    <t>Contractors Bonding &amp; Ins. Co.</t>
  </si>
  <si>
    <t>P O Box 9271</t>
  </si>
  <si>
    <t>Seattle</t>
  </si>
  <si>
    <t>WA</t>
  </si>
  <si>
    <t>98109-0271</t>
  </si>
  <si>
    <t>State Reports Dept.</t>
  </si>
  <si>
    <t>AMCO Insurance</t>
  </si>
  <si>
    <t>Des Moines</t>
  </si>
  <si>
    <t>50391-2000</t>
  </si>
  <si>
    <t>Zurich American Group</t>
  </si>
  <si>
    <t>60196-1056</t>
  </si>
  <si>
    <t>Westport Insurance Corp.</t>
  </si>
  <si>
    <t>Overland Park</t>
  </si>
  <si>
    <t>KS</t>
  </si>
  <si>
    <t>5400 University Avenue</t>
  </si>
  <si>
    <t>West Des Moines</t>
  </si>
  <si>
    <t>50266-5997</t>
  </si>
  <si>
    <t>Atlanta</t>
  </si>
  <si>
    <t>GA</t>
  </si>
  <si>
    <t>Diamond State Ins. Co.</t>
  </si>
  <si>
    <t>Three Bala Plaza East - Ste 300</t>
  </si>
  <si>
    <t>Bala Cynwyd</t>
  </si>
  <si>
    <t>19004</t>
  </si>
  <si>
    <t>Utica Mutual Ins. Co.</t>
  </si>
  <si>
    <t>P O Box 530</t>
  </si>
  <si>
    <t>Utica</t>
  </si>
  <si>
    <t>13503-0530</t>
  </si>
  <si>
    <t>MI</t>
  </si>
  <si>
    <t>55102-1396</t>
  </si>
  <si>
    <t>USAA-Corise Morrison</t>
  </si>
  <si>
    <t>9800 Fredericksburg Road</t>
  </si>
  <si>
    <t>San Antonio</t>
  </si>
  <si>
    <t>78288-0479</t>
  </si>
  <si>
    <t>Dallas</t>
  </si>
  <si>
    <t>Bureau Reporting Dept.</t>
  </si>
  <si>
    <t>Tokio Marine &amp; Fire Ins. Co.</t>
  </si>
  <si>
    <t>One Tower Square</t>
  </si>
  <si>
    <t>06183-7050</t>
  </si>
  <si>
    <t>P O Box 4602</t>
  </si>
  <si>
    <t>Warren</t>
  </si>
  <si>
    <t>Director Fin. Statements</t>
  </si>
  <si>
    <t>State Farm Insurance Cos.</t>
  </si>
  <si>
    <t>One State Farm Plaza</t>
  </si>
  <si>
    <t>Bloomington</t>
  </si>
  <si>
    <t>61710-0001</t>
  </si>
  <si>
    <t>Financial Reptg. Dept.</t>
  </si>
  <si>
    <t>Star Insurance Co.</t>
  </si>
  <si>
    <t>Southfield</t>
  </si>
  <si>
    <t>Accounting Dept.</t>
  </si>
  <si>
    <t>Sentry Insurance A Mutual Co.</t>
  </si>
  <si>
    <t>1800 N. Point Dr.</t>
  </si>
  <si>
    <t>Stevens Point</t>
  </si>
  <si>
    <t>Safeco Plaza</t>
  </si>
  <si>
    <t>98185-0001</t>
  </si>
  <si>
    <t>NC</t>
  </si>
  <si>
    <t>Actuarial Services Dept.</t>
  </si>
  <si>
    <t>RLI Insurance Co.</t>
  </si>
  <si>
    <t>9025 North Lindbergh Drive</t>
  </si>
  <si>
    <t>Peoria</t>
  </si>
  <si>
    <t>Phoenix</t>
  </si>
  <si>
    <t>AZ</t>
  </si>
  <si>
    <t>Corporate Accounting Dept.</t>
  </si>
  <si>
    <t>Houston</t>
  </si>
  <si>
    <t>Providence</t>
  </si>
  <si>
    <t>RI</t>
  </si>
  <si>
    <t>1111 Ashworth Road</t>
  </si>
  <si>
    <t>W. Des Moines</t>
  </si>
  <si>
    <t>50265-3538</t>
  </si>
  <si>
    <t>Philadelphia Indemnity Ins. Co.</t>
  </si>
  <si>
    <t>One Bala Plaza-Suite 100</t>
  </si>
  <si>
    <t>19004-1401</t>
  </si>
  <si>
    <t>Pharmacists Mutual Ins.</t>
  </si>
  <si>
    <t>P O Box 370</t>
  </si>
  <si>
    <t>Algona</t>
  </si>
  <si>
    <t>50511-0370</t>
  </si>
  <si>
    <t>Regulatory Compliance Dept.</t>
  </si>
  <si>
    <t>Ohio Casualty Group</t>
  </si>
  <si>
    <t>Nationwide Agribusiness Ins. Co.</t>
  </si>
  <si>
    <t>National Lloyds Ins. Co.</t>
  </si>
  <si>
    <t>P O Box 2650</t>
  </si>
  <si>
    <t>Waco</t>
  </si>
  <si>
    <t>76702-2650</t>
  </si>
  <si>
    <t>Scottsdale Indemnity Company</t>
  </si>
  <si>
    <t>P O Box 4110</t>
  </si>
  <si>
    <t>Scottsdale</t>
  </si>
  <si>
    <t>85261-4110</t>
  </si>
  <si>
    <t>Statutory Accounting Dept.</t>
  </si>
  <si>
    <t>National Casualty Co.</t>
  </si>
  <si>
    <t>Jerry P. With, President</t>
  </si>
  <si>
    <t>Albuquerque</t>
  </si>
  <si>
    <t>NM</t>
  </si>
  <si>
    <t>Minneapolis</t>
  </si>
  <si>
    <t>Compliance Dept.</t>
  </si>
  <si>
    <t>P O Box 2060</t>
  </si>
  <si>
    <t>Farmington Hills</t>
  </si>
  <si>
    <t>48333-2060</t>
  </si>
  <si>
    <t>Metropolitan Prop. &amp; Cas. Ins.</t>
  </si>
  <si>
    <t>P O Box 350</t>
  </si>
  <si>
    <t>Warwick</t>
  </si>
  <si>
    <t>02887</t>
  </si>
  <si>
    <t>Statutory Acct. Dept.</t>
  </si>
  <si>
    <t>Markel Insurance Co.</t>
  </si>
  <si>
    <t>Glen Allen</t>
  </si>
  <si>
    <t>VA</t>
  </si>
  <si>
    <t>Markel American Ins. Co.</t>
  </si>
  <si>
    <t>Accounting/Statistical Dept.</t>
  </si>
  <si>
    <t>Boca Raton</t>
  </si>
  <si>
    <t>FL</t>
  </si>
  <si>
    <t>MA</t>
  </si>
  <si>
    <t>Reins. Acctg. Dept.</t>
  </si>
  <si>
    <t>Liberty Mutual Insurance Cos.</t>
  </si>
  <si>
    <t>Boston</t>
  </si>
  <si>
    <t>Jewelers Mutual Insurance Co.</t>
  </si>
  <si>
    <t>P O Box 468</t>
  </si>
  <si>
    <t>Neenah</t>
  </si>
  <si>
    <t>54957-0468</t>
  </si>
  <si>
    <t>06115</t>
  </si>
  <si>
    <t>Indiana Lumbermens Mutual Ins.</t>
  </si>
  <si>
    <t>P O Box 68600</t>
  </si>
  <si>
    <t>Indianapolis</t>
  </si>
  <si>
    <t>IN</t>
  </si>
  <si>
    <t>P &amp; C Statistics Dept.</t>
  </si>
  <si>
    <t>Horace Mann Companies</t>
  </si>
  <si>
    <t>1 Horace Mann Plaza</t>
  </si>
  <si>
    <t>62715-0001</t>
  </si>
  <si>
    <t>Bureau Rptg.</t>
  </si>
  <si>
    <t>Hanover Insurance Cos.</t>
  </si>
  <si>
    <t>100 North Parkway Sta. H-220</t>
  </si>
  <si>
    <t>Worcester</t>
  </si>
  <si>
    <t>01605-1396</t>
  </si>
  <si>
    <t>Cincinnati</t>
  </si>
  <si>
    <t>Grain Dealers Mutual Insurance</t>
  </si>
  <si>
    <t>P O Box 1747</t>
  </si>
  <si>
    <t>46206-1747</t>
  </si>
  <si>
    <t>Actuarial Dept.</t>
  </si>
  <si>
    <t>Premium Tax Dept.</t>
  </si>
  <si>
    <t>General Casualty Insurance Cos.</t>
  </si>
  <si>
    <t>One General Drive</t>
  </si>
  <si>
    <t>Sun Prairie</t>
  </si>
  <si>
    <t>53596</t>
  </si>
  <si>
    <t>John Lesiewicz-Accounting Dept.</t>
  </si>
  <si>
    <t>Foremost Insurance Group</t>
  </si>
  <si>
    <t>P O Box 2450</t>
  </si>
  <si>
    <t>Grand Rapids</t>
  </si>
  <si>
    <t>49501-2450</t>
  </si>
  <si>
    <t>Compliance Department</t>
  </si>
  <si>
    <t>Florist Mutual Insurance Co.</t>
  </si>
  <si>
    <t>500 St. Louis Street</t>
  </si>
  <si>
    <t>Edwardsville</t>
  </si>
  <si>
    <t>62025-1573</t>
  </si>
  <si>
    <t>Firemans Fund Insurance Cos.</t>
  </si>
  <si>
    <t>777 San Marin Drive</t>
  </si>
  <si>
    <t>Novato</t>
  </si>
  <si>
    <t>94998-1000</t>
  </si>
  <si>
    <t>Federated Service Ins. Co.</t>
  </si>
  <si>
    <t>P O Box 328</t>
  </si>
  <si>
    <t>Owatonna</t>
  </si>
  <si>
    <t>55060</t>
  </si>
  <si>
    <t>Acctg. Mgr. - Fin. Dept.</t>
  </si>
  <si>
    <t>Federated Rural Electric Ins.</t>
  </si>
  <si>
    <t>P O Box 15147</t>
  </si>
  <si>
    <t>Lenexa</t>
  </si>
  <si>
    <t>66285-5147</t>
  </si>
  <si>
    <t>Federated Mutual Insurance</t>
  </si>
  <si>
    <t>90010-4603</t>
  </si>
  <si>
    <t>Finance-Stat. Dept.</t>
  </si>
  <si>
    <t>Electric Insurance Co.</t>
  </si>
  <si>
    <t>P O Box 1029</t>
  </si>
  <si>
    <t>Beverly</t>
  </si>
  <si>
    <t>01915-0729</t>
  </si>
  <si>
    <t>Cumis Insurance Society Inc.</t>
  </si>
  <si>
    <t>P O Box 391</t>
  </si>
  <si>
    <t>53701-0391</t>
  </si>
  <si>
    <t>Morristown</t>
  </si>
  <si>
    <t>Colorado Casualty Ins. Co.</t>
  </si>
  <si>
    <t>Church Mutual Ins. Co.</t>
  </si>
  <si>
    <t>P O Box 357</t>
  </si>
  <si>
    <t>Merrill</t>
  </si>
  <si>
    <t>54452-0357</t>
  </si>
  <si>
    <t>Finance Department</t>
  </si>
  <si>
    <t>P O Box M</t>
  </si>
  <si>
    <t>San Mateo</t>
  </si>
  <si>
    <t>94402-0080</t>
  </si>
  <si>
    <t>Brotherhood Mutual Ins. Co.</t>
  </si>
  <si>
    <t>P O Box 2227</t>
  </si>
  <si>
    <t>Fort Wayne</t>
  </si>
  <si>
    <t>46801-2227</t>
  </si>
  <si>
    <t>320 18th St.</t>
  </si>
  <si>
    <t>Rock Island</t>
  </si>
  <si>
    <t>61201-8744</t>
  </si>
  <si>
    <t>Ins. Accounting Dept.</t>
  </si>
  <si>
    <t>Balboa Insurance Group</t>
  </si>
  <si>
    <t>P O Box 19702</t>
  </si>
  <si>
    <t>Irvine</t>
  </si>
  <si>
    <t>92623-9702</t>
  </si>
  <si>
    <t>Armed Forces Ins. Exchange</t>
  </si>
  <si>
    <t>Leavenworth</t>
  </si>
  <si>
    <t>KA</t>
  </si>
  <si>
    <t>Richard G. Edwards - AVP</t>
  </si>
  <si>
    <t>AMICA Mutual Insurance Co.</t>
  </si>
  <si>
    <t>P O Box 6008</t>
  </si>
  <si>
    <t>02940-6008</t>
  </si>
  <si>
    <t>American Reliable Ins. Co.</t>
  </si>
  <si>
    <t>8655 East Via De Ventura</t>
  </si>
  <si>
    <t>85258</t>
  </si>
  <si>
    <t>American National P&amp;C Co.</t>
  </si>
  <si>
    <t>American Modern Ins. Group</t>
  </si>
  <si>
    <t>P O Box 5323</t>
  </si>
  <si>
    <t>45201-5323</t>
  </si>
  <si>
    <t>Charles Yaros - Profit Dept.</t>
  </si>
  <si>
    <t>American Bankers Ins. Group</t>
  </si>
  <si>
    <t>11222 Quail Roost Drive</t>
  </si>
  <si>
    <t>Miami</t>
  </si>
  <si>
    <t>33157-6596</t>
  </si>
  <si>
    <t>Allstate Insurance Group</t>
  </si>
  <si>
    <t>Northbrook</t>
  </si>
  <si>
    <t>60062-6127</t>
  </si>
  <si>
    <t>Statistical Acctg. Dept.</t>
  </si>
  <si>
    <t>Allianz Insurance Group</t>
  </si>
  <si>
    <t>P O Box 7780</t>
  </si>
  <si>
    <t>Burbank</t>
  </si>
  <si>
    <t>91510-7780</t>
  </si>
  <si>
    <t>Johnston</t>
  </si>
  <si>
    <t>02919-0500</t>
  </si>
  <si>
    <t>Premium Taxes Dept.</t>
  </si>
  <si>
    <t>Affiliated FM Insurance Co.</t>
  </si>
  <si>
    <t>P O Box 7500</t>
  </si>
  <si>
    <t>AEGIS Security Insurance Co.</t>
  </si>
  <si>
    <t>P O Box 3153</t>
  </si>
  <si>
    <t>Harrisburg</t>
  </si>
  <si>
    <t>17105-3153</t>
  </si>
  <si>
    <t>Reinsurance Acctg.</t>
  </si>
  <si>
    <t>1400 American Lane 19th Flr Twr 1</t>
  </si>
  <si>
    <t>One Beacon Street</t>
  </si>
  <si>
    <t>Lumbermen's Underwriting Alliance</t>
  </si>
  <si>
    <t>5051 Journal Ctr Blvd., NE</t>
  </si>
  <si>
    <t>87109-0000</t>
  </si>
  <si>
    <t>Pools and Syndicate Accounting</t>
  </si>
  <si>
    <t>CL Alt Mkt-Pools &amp; Asso. 7CR</t>
  </si>
  <si>
    <t>43215-3861</t>
  </si>
  <si>
    <t>Finance Reptg. Dept.</t>
  </si>
  <si>
    <t>Carol White, Fin. AN</t>
  </si>
  <si>
    <t>68154-5202</t>
  </si>
  <si>
    <t>Corp. Fin. Reptg. Dept.</t>
  </si>
  <si>
    <t>Fin. Services Dept.</t>
  </si>
  <si>
    <t>61615-1431</t>
  </si>
  <si>
    <t>Statutory Acctg. Dept.</t>
  </si>
  <si>
    <t>420 South York Road</t>
  </si>
  <si>
    <t>Hatboro</t>
  </si>
  <si>
    <t>19040-0000</t>
  </si>
  <si>
    <t>160 Water St. - 16th Fl</t>
  </si>
  <si>
    <t>American Family Home Ins.</t>
  </si>
  <si>
    <t>Seneca Insurance Co.</t>
  </si>
  <si>
    <t>Financial Reporting Dept.</t>
  </si>
  <si>
    <t>P O Box 655028</t>
  </si>
  <si>
    <t>75265-5028</t>
  </si>
  <si>
    <t>Penn-America Ins. Co.</t>
  </si>
  <si>
    <t>Guide One Spclty Mutual Ins.Cos.</t>
  </si>
  <si>
    <t>Guide One Mutual Insurnace Co.</t>
  </si>
  <si>
    <t>Stamford</t>
  </si>
  <si>
    <t>American Hardware Mutual Ins. Co.</t>
  </si>
  <si>
    <t>Actuarial Division</t>
  </si>
  <si>
    <t>Factory Mutual Insurance Co.</t>
  </si>
  <si>
    <t>471 E. Broad St.</t>
  </si>
  <si>
    <t>Rates &amp; Filings Dept.</t>
  </si>
  <si>
    <t>54481-1283</t>
  </si>
  <si>
    <t>P O Box 6700</t>
  </si>
  <si>
    <t>19087-2191</t>
  </si>
  <si>
    <t>4680 Wilshire Blvd.</t>
  </si>
  <si>
    <t>Statistical Compliance Dept.</t>
  </si>
  <si>
    <t>46268-0600</t>
  </si>
  <si>
    <t>Amerisure Mutual Ins. Co.</t>
  </si>
  <si>
    <t>9450 Seward Road</t>
  </si>
  <si>
    <t>Fairfield</t>
  </si>
  <si>
    <t>Tax Division MS 14-02-11</t>
  </si>
  <si>
    <t>10038-4922</t>
  </si>
  <si>
    <t>Wayne</t>
  </si>
  <si>
    <t>Tax Department</t>
  </si>
  <si>
    <t>06902-6040</t>
  </si>
  <si>
    <t>Merastar Insurance Company</t>
  </si>
  <si>
    <t>Homesite Indemnity Co.</t>
  </si>
  <si>
    <t>99 Bedford St.</t>
  </si>
  <si>
    <t>Westfield Insurance Co.</t>
  </si>
  <si>
    <t>P O Box 5001</t>
  </si>
  <si>
    <t>44251-5001</t>
  </si>
  <si>
    <t>70 Seaview Avenue</t>
  </si>
  <si>
    <t>Mountain States Indemnity Co.</t>
  </si>
  <si>
    <t>Greenwich Insurance Company</t>
  </si>
  <si>
    <t>First American Corp. P&amp;C Co.</t>
  </si>
  <si>
    <t>Hartford Plaza H03-19</t>
  </si>
  <si>
    <t>Wayne Lobell</t>
  </si>
  <si>
    <t>07059-0602</t>
  </si>
  <si>
    <t>Allied Property &amp; Casualty</t>
  </si>
  <si>
    <t>Depositors Insurance Co.</t>
  </si>
  <si>
    <t>T.H.E.Insurance Co.</t>
  </si>
  <si>
    <t>10451 Gulf Blvd.</t>
  </si>
  <si>
    <t>Treasurer Island</t>
  </si>
  <si>
    <t>David Simek</t>
  </si>
  <si>
    <t>3500 Packerland Drive</t>
  </si>
  <si>
    <t>550 Eisenhower Road</t>
  </si>
  <si>
    <t>Stacey Walstad</t>
  </si>
  <si>
    <t>333 S. Wabash Avenue</t>
  </si>
  <si>
    <t>Peggy Campbell</t>
  </si>
  <si>
    <t>Canton</t>
  </si>
  <si>
    <t>P O Box 1678</t>
  </si>
  <si>
    <t>92702-1678</t>
  </si>
  <si>
    <t>02111-2217</t>
  </si>
  <si>
    <t>10 St. James Ave., 3rd Flr</t>
  </si>
  <si>
    <t>02116-0140</t>
  </si>
  <si>
    <t>P O Box 3870</t>
  </si>
  <si>
    <t>23058-3870</t>
  </si>
  <si>
    <t>45014-5456</t>
  </si>
  <si>
    <t>Unitrin Property &amp; Casualty Group</t>
  </si>
  <si>
    <t>Insurance Plans, F3W V. Faye Hall</t>
  </si>
  <si>
    <t>Westfield Center</t>
  </si>
  <si>
    <t xml:space="preserve">3075 Sanders Road </t>
  </si>
  <si>
    <t>07061-1615</t>
  </si>
  <si>
    <t>23058-4919</t>
  </si>
  <si>
    <t>Judy Delmonico Law Dept. 2-C</t>
  </si>
  <si>
    <t>Residual Markets T-16</t>
  </si>
  <si>
    <t>230 Park Avenue</t>
  </si>
  <si>
    <t>Sentry Select Ins. Co.</t>
  </si>
  <si>
    <t>Statutory Rptg.</t>
  </si>
  <si>
    <t>Arch Insurance Company</t>
  </si>
  <si>
    <t>Occidental Fire &amp; Cas Ins Co of NC</t>
  </si>
  <si>
    <t>702 Oberlin Rpad</t>
  </si>
  <si>
    <t>Raleigh</t>
  </si>
  <si>
    <t>Sompo Japan Ins. Co. of America</t>
  </si>
  <si>
    <t>225 Liberty</t>
  </si>
  <si>
    <t>10281-1058</t>
  </si>
  <si>
    <t>Teachers Insurance Co.</t>
  </si>
  <si>
    <t>Continental Western Insurance Co.</t>
  </si>
  <si>
    <t>11201 Douglas Avenue</t>
  </si>
  <si>
    <t>Urbandale</t>
  </si>
  <si>
    <t>Farm Bureau Mutual Insurance Co.</t>
  </si>
  <si>
    <t>580 Walnut Street</t>
  </si>
  <si>
    <t>Fidelity National Insurance Co.</t>
  </si>
  <si>
    <t>4050 Calle Real, Suite 290</t>
  </si>
  <si>
    <t>Santa Barbara</t>
  </si>
  <si>
    <t>Insurance Accounting A357</t>
  </si>
  <si>
    <t>3333 Fairview Road</t>
  </si>
  <si>
    <t>Costa Mesa</t>
  </si>
  <si>
    <t>Commonwealth Ins. Co of America</t>
  </si>
  <si>
    <t>1700 Seventh Avenue, Ste 1850</t>
  </si>
  <si>
    <t>98101-1397</t>
  </si>
  <si>
    <t>1100 Locust St., Dept 0203</t>
  </si>
  <si>
    <t>50391-0203</t>
  </si>
  <si>
    <t>Aaron Herting</t>
  </si>
  <si>
    <t>Great Northwest Insurance Co.</t>
  </si>
  <si>
    <t>Regulatory Operations</t>
  </si>
  <si>
    <t>Stonington Insurance Co.</t>
  </si>
  <si>
    <t>5080 Spectrum Drive Suite 900 East</t>
  </si>
  <si>
    <t>Addison</t>
  </si>
  <si>
    <t>Ace Fire Underwriters Ins. Co,</t>
  </si>
  <si>
    <t>Ace Property &amp; Casualty Ins. Co.</t>
  </si>
  <si>
    <t>Agri General Ins. Co.</t>
  </si>
  <si>
    <t>9200 Northpark Drive #350</t>
  </si>
  <si>
    <t>50131-3007</t>
  </si>
  <si>
    <t>Allstate Indemnity Co.</t>
  </si>
  <si>
    <t>American Agri Business Ins. Co.</t>
  </si>
  <si>
    <t>American Automobile Ins. Co.</t>
  </si>
  <si>
    <t>Lubbock</t>
  </si>
  <si>
    <t>American Casualty Co. of Reading</t>
  </si>
  <si>
    <t>American Economy Ins. Co.</t>
  </si>
  <si>
    <t>American Fire &amp; Casualty Co.</t>
  </si>
  <si>
    <t>American Guarantee &amp; Liability</t>
  </si>
  <si>
    <t>American Federation Ins. Co.</t>
  </si>
  <si>
    <t>American Insurance Co.</t>
  </si>
  <si>
    <t>American Security Ins. Co.</t>
  </si>
  <si>
    <t>260 Interstate N. Circle, NW</t>
  </si>
  <si>
    <t>30339-4403</t>
  </si>
  <si>
    <t>American States Ins. Co.</t>
  </si>
  <si>
    <t>Associated Indemnity Corp</t>
  </si>
  <si>
    <t>Assurance Company of America</t>
  </si>
  <si>
    <t>Zurich Tower, 1400 American Lane</t>
  </si>
  <si>
    <t>Autumobile Ins Co of Hartford</t>
  </si>
  <si>
    <t>06183-0000</t>
  </si>
  <si>
    <t>Staturory Dept.</t>
  </si>
  <si>
    <t>AXIS Reinsurance Co.</t>
  </si>
  <si>
    <t>430 Park Avenue 15th Flr</t>
  </si>
  <si>
    <t>Butte Mutual Ins. Co.</t>
  </si>
  <si>
    <t>California Casualty Ind. Exchange</t>
  </si>
  <si>
    <t>1601 Chestnut Street</t>
  </si>
  <si>
    <t>Philadelphia</t>
  </si>
  <si>
    <t>Charter Oak Fire Ins. Co.</t>
  </si>
  <si>
    <t>6200South Gilmore Rd</t>
  </si>
  <si>
    <t>45014-5141</t>
  </si>
  <si>
    <t>Continental Casualty Co.</t>
  </si>
  <si>
    <t>Employers Fire Ins. Co.</t>
  </si>
  <si>
    <t>Employers Insurance of Wausau</t>
  </si>
  <si>
    <t>2000 Westwood Drive</t>
  </si>
  <si>
    <t>Wausau</t>
  </si>
  <si>
    <t>Employers Mutual Casualty Co.</t>
  </si>
  <si>
    <t>717 Mulberry Street</t>
  </si>
  <si>
    <t>50309-3872</t>
  </si>
  <si>
    <t>Encompass Indemnity Co.</t>
  </si>
  <si>
    <t>3075 Sanders Road, Suite G2H</t>
  </si>
  <si>
    <t>60062-7127</t>
  </si>
  <si>
    <t>Farmers Insurance Co. of Arizona</t>
  </si>
  <si>
    <t>18444 North 25th Avenue</t>
  </si>
  <si>
    <t>Federal Insurance Co,.</t>
  </si>
  <si>
    <t>15 Mountain View Road</t>
  </si>
  <si>
    <t>Fidelity &amp; Deposit Co of Maryland</t>
  </si>
  <si>
    <t>First National Ins of America</t>
  </si>
  <si>
    <t>Foremost Property &amp; Casualty</t>
  </si>
  <si>
    <t>Foremost Signature Ins. Co.</t>
  </si>
  <si>
    <t>General Insurance Co of America</t>
  </si>
  <si>
    <t>Granite States Ins. Co.</t>
  </si>
  <si>
    <t>70 Pine Street 3rd Flr</t>
  </si>
  <si>
    <t>Great American Assurance Co.</t>
  </si>
  <si>
    <t>Hartford Casualty Insurance Group</t>
  </si>
  <si>
    <t>Hartford Accident &amp; Ins. Co.</t>
  </si>
  <si>
    <t>06115-0000</t>
  </si>
  <si>
    <t>Hartford Fire Insurance Co.</t>
  </si>
  <si>
    <t>Hartford Insurance Co. of Midwest</t>
  </si>
  <si>
    <t>Hartford Underwriters Ins. Co.</t>
  </si>
  <si>
    <t>Indemnity Ins Co. of North America</t>
  </si>
  <si>
    <t>Liberty Insurance Corp.</t>
  </si>
  <si>
    <t>175 Berkley Street</t>
  </si>
  <si>
    <t>02117-0000</t>
  </si>
  <si>
    <t>Maryland Casualty Co.</t>
  </si>
  <si>
    <t>Mid-Century Ins. Co.</t>
  </si>
  <si>
    <t xml:space="preserve">4680 Wilshire Blvd. </t>
  </si>
  <si>
    <t xml:space="preserve">Mitsui Sumitomo Ins. USA </t>
  </si>
  <si>
    <t>National Farmers Union Prop &amp; Cas</t>
  </si>
  <si>
    <t>National Fire Ins. Co. of Hartford</t>
  </si>
  <si>
    <t>National Surety Corp</t>
  </si>
  <si>
    <t>National Union Fire Ins. Co of Pit</t>
  </si>
  <si>
    <t>70 Pine Street, 3rd Flr</t>
  </si>
  <si>
    <t>Nationwide Mutual Ins. Co,.</t>
  </si>
  <si>
    <t>One Nationwide Plaza</t>
  </si>
  <si>
    <t>New Hampshire Ins. Co.</t>
  </si>
  <si>
    <t>305 Madison Avenue</t>
  </si>
  <si>
    <t>Pacific Indemnity Co.</t>
  </si>
  <si>
    <t>Phoenix Insurance Co.</t>
  </si>
  <si>
    <t>2025 South Hughes</t>
  </si>
  <si>
    <t>Amarillo</t>
  </si>
  <si>
    <t>Hartford Plaza</t>
  </si>
  <si>
    <t>Republic Underwirters Ins. Group</t>
  </si>
  <si>
    <t>Riverport Ins. Co.</t>
  </si>
  <si>
    <t>RSUI Indemnity Co.</t>
  </si>
  <si>
    <t>945 East Paces Ferry Road</t>
  </si>
  <si>
    <t>Safeco Insurance Group</t>
  </si>
  <si>
    <t>Security National Ins. Co.</t>
  </si>
  <si>
    <t>Southern Insurance Co.</t>
  </si>
  <si>
    <t>St. Paul Fire &amp; Marine Ins. Co.</t>
  </si>
  <si>
    <t>St. Paul Guardian Ins. Co.</t>
  </si>
  <si>
    <t>St. Paul Mercury Ins. Co.</t>
  </si>
  <si>
    <t>Standard Fire Insurance Co,</t>
  </si>
  <si>
    <t>Standard Guaranty Ins. Co.</t>
  </si>
  <si>
    <t>260 Interstate North Circle NW</t>
  </si>
  <si>
    <t>30339-2111</t>
  </si>
  <si>
    <t>Starnet Insurance Co.</t>
  </si>
  <si>
    <t>475 Steamboat Road</t>
  </si>
  <si>
    <t>Greenwich</t>
  </si>
  <si>
    <t>06830-0000</t>
  </si>
  <si>
    <t>Transportation Ins. Co,</t>
  </si>
  <si>
    <t>Travelers Indemnity Co. of America</t>
  </si>
  <si>
    <t>Truck Insurance Exchange</t>
  </si>
  <si>
    <t>Twin City Fire Ins.Co.</t>
  </si>
  <si>
    <t>Union Insurance Co.</t>
  </si>
  <si>
    <t>3641 Village Drive</t>
  </si>
  <si>
    <t>Lincoln</t>
  </si>
  <si>
    <t>Unigard Insurance Co.</t>
  </si>
  <si>
    <t>15805 N.E. 24th Street</t>
  </si>
  <si>
    <t>Bellevue</t>
  </si>
  <si>
    <t>United Services Automobile Asso</t>
  </si>
  <si>
    <t>United States Fire Ins. Co,.</t>
  </si>
  <si>
    <t>07962-0000</t>
  </si>
  <si>
    <t>Valley Forge Ins. Co.</t>
  </si>
  <si>
    <t>Vigilant Ins. Co,</t>
  </si>
  <si>
    <t>Wausau Business Ins. Co,</t>
  </si>
  <si>
    <t>54401-7881</t>
  </si>
  <si>
    <t>Wausau Underwriting Ins. Co,.</t>
  </si>
  <si>
    <t>West America Insurance Co,</t>
  </si>
  <si>
    <t>Yosemite Ins. Co.</t>
  </si>
  <si>
    <t>601 N W Second Street</t>
  </si>
  <si>
    <t>Evansville</t>
  </si>
  <si>
    <t>47708-1013</t>
  </si>
  <si>
    <t>Zurich American Ins. Co of Illinois</t>
  </si>
  <si>
    <t>Universal Underwriters Ins. Co.</t>
  </si>
  <si>
    <t>7045 College Blvd.</t>
  </si>
  <si>
    <t>Grand Total</t>
  </si>
  <si>
    <t>Liberty Mutual Fire Ins. Co,</t>
  </si>
  <si>
    <t>Diane Burns</t>
  </si>
  <si>
    <t>07059-0000</t>
  </si>
  <si>
    <t>Trisha Steines</t>
  </si>
  <si>
    <t>P O Box 59143</t>
  </si>
  <si>
    <t>55459-0143</t>
  </si>
  <si>
    <t>5600 Brainerd Rd., Ste 1A</t>
  </si>
  <si>
    <t>Chattonoga</t>
  </si>
  <si>
    <t>TN</t>
  </si>
  <si>
    <t>37411-5336</t>
  </si>
  <si>
    <t>100 Park Avenue, 28th Flr</t>
  </si>
  <si>
    <t xml:space="preserve">Discover Property &amp; Casualty Ins </t>
  </si>
  <si>
    <t>Linda Dale P&amp;C Pricing &amp; Stat</t>
  </si>
  <si>
    <t>Zurich Towers, 1400 American Ln</t>
  </si>
  <si>
    <t>Great American Ins. Co. of NY</t>
  </si>
  <si>
    <t>Mitsui Sumitomo Ins, Co. of Am</t>
  </si>
  <si>
    <t>Travelers Prop Cas Co of America</t>
  </si>
  <si>
    <t>Travelers Ind Co. of Connecticut</t>
  </si>
  <si>
    <t>Encompass Ins. Co. of America</t>
  </si>
  <si>
    <t>33 W Monroe St 14th Flr.,#1200</t>
  </si>
  <si>
    <t>Property Cas.Ins Co. of Hartford</t>
  </si>
  <si>
    <t>Gale Grundhauser</t>
  </si>
  <si>
    <t>436 Walnut Street, WA04R</t>
  </si>
  <si>
    <t>Sharon Roxanne Murray</t>
  </si>
  <si>
    <t>Acadia Insurance Company</t>
  </si>
  <si>
    <t>One Acadia Commons</t>
  </si>
  <si>
    <t>Westbrook</t>
  </si>
  <si>
    <t>ME</t>
  </si>
  <si>
    <t>Ace American Reinsurance Company</t>
  </si>
  <si>
    <t>04092-0000</t>
  </si>
  <si>
    <t>American Hallmark Ins. Company</t>
  </si>
  <si>
    <t>14651 Dallas Parkway, Ste 400</t>
  </si>
  <si>
    <t>Argonaut Insurance Company</t>
  </si>
  <si>
    <t>10101 Reunion Plaza, Ste 500</t>
  </si>
  <si>
    <t>Association Casualty Ins. Co.</t>
  </si>
  <si>
    <t>Austin</t>
  </si>
  <si>
    <t>3420 Executive Ctr. Drive #160</t>
  </si>
  <si>
    <t>Atlantic Specialty Ins. Co.</t>
  </si>
  <si>
    <t>Beazley Insurance Co.</t>
  </si>
  <si>
    <t xml:space="preserve">Farmington  </t>
  </si>
  <si>
    <t>06032-0000</t>
  </si>
  <si>
    <t>70 Pine Street</t>
  </si>
  <si>
    <t>P O Box 382</t>
  </si>
  <si>
    <t>Las Cruces</t>
  </si>
  <si>
    <t>Farmers Insurance Exchange</t>
  </si>
  <si>
    <t>Great American Alliance Ins. Co.</t>
  </si>
  <si>
    <t>Great Northern Insurance Co.</t>
  </si>
  <si>
    <t>Massachusetts Bay Insurance Co.</t>
  </si>
  <si>
    <t>440 Lincoln Street</t>
  </si>
  <si>
    <t>01653-0000</t>
  </si>
  <si>
    <t>Mountain States Mutual Casualty Co.</t>
  </si>
  <si>
    <t>North Pointe Insurance Co.</t>
  </si>
  <si>
    <t>28819 Franklin Road</t>
  </si>
  <si>
    <t>48034-1656</t>
  </si>
  <si>
    <t>Western Mutual Insurance Co.</t>
  </si>
  <si>
    <t>27489 West Agoura Road</t>
  </si>
  <si>
    <t>Agoura Hills</t>
  </si>
  <si>
    <t>XL Insurance America, Inc.</t>
  </si>
  <si>
    <t>Seaview House, 70 Seaview Avenue</t>
  </si>
  <si>
    <t>Stanford</t>
  </si>
  <si>
    <t>P O Box 809076</t>
  </si>
  <si>
    <t>75380-9075</t>
  </si>
  <si>
    <t>48034-6112</t>
  </si>
  <si>
    <t>55102-1309</t>
  </si>
  <si>
    <t>7101 82nd Street</t>
  </si>
  <si>
    <t>26255 American Drive</t>
  </si>
  <si>
    <t>Joann Martyn</t>
  </si>
  <si>
    <t>NAIC #</t>
  </si>
  <si>
    <t>5525 LBJ Freeway</t>
  </si>
  <si>
    <t>75240-6241</t>
  </si>
  <si>
    <t>30 Batterson Park Road</t>
  </si>
  <si>
    <t>One Beacon Lane</t>
  </si>
  <si>
    <t>02021-1030</t>
  </si>
  <si>
    <t>Premium/Loss Reporting, C2-24</t>
  </si>
  <si>
    <t xml:space="preserve"> </t>
  </si>
  <si>
    <t>CNA Center, 333 South Wabash</t>
  </si>
  <si>
    <t>Continental Insurance Company</t>
  </si>
  <si>
    <t>Garrison Property Insurance</t>
  </si>
  <si>
    <t>Acturial Department</t>
  </si>
  <si>
    <t>Great Divide Insurance Co.</t>
  </si>
  <si>
    <t>7233 East Butherus Drive</t>
  </si>
  <si>
    <t>Actural Department</t>
  </si>
  <si>
    <t>IDS Property Casualty Ins. Co.</t>
  </si>
  <si>
    <t>De Pere</t>
  </si>
  <si>
    <t>North River Insurance Co.</t>
  </si>
  <si>
    <t>Praetorian Insurance Co.</t>
  </si>
  <si>
    <t>500 Park Blvd., Ste 1350</t>
  </si>
  <si>
    <t>Itasca</t>
  </si>
  <si>
    <t>USAA General Indemnity Company</t>
  </si>
  <si>
    <t>St. Paul Protective Ins. Co.</t>
  </si>
  <si>
    <t>Statistical Department</t>
  </si>
  <si>
    <t>Western Agricultural Insurance Co.</t>
  </si>
  <si>
    <t>50266-5604</t>
  </si>
  <si>
    <t>Last Name</t>
  </si>
  <si>
    <t>COMPANY</t>
  </si>
  <si>
    <t>ADDRESS</t>
  </si>
  <si>
    <t>CITY</t>
  </si>
  <si>
    <t>ST</t>
  </si>
  <si>
    <t>ZIP</t>
  </si>
  <si>
    <t>Percent</t>
  </si>
  <si>
    <t>Fire</t>
  </si>
  <si>
    <t>Allied</t>
  </si>
  <si>
    <t>Commercial</t>
  </si>
  <si>
    <t>Fire Div</t>
  </si>
  <si>
    <t>Allied Div</t>
  </si>
  <si>
    <t>HO Div</t>
  </si>
  <si>
    <t>Comm. Div</t>
  </si>
  <si>
    <t>Farm</t>
  </si>
  <si>
    <t>Glass</t>
  </si>
  <si>
    <t>Company Total</t>
  </si>
  <si>
    <t>Travelers Home &amp; Marine Ins. Co.</t>
  </si>
  <si>
    <t>Onw Tower Square</t>
  </si>
  <si>
    <t>CO</t>
  </si>
  <si>
    <t>1905 N.W. Corporate Blvd.</t>
  </si>
  <si>
    <t>33431-7303</t>
  </si>
  <si>
    <t>Gail Grundhauser</t>
  </si>
  <si>
    <t>385 Washington St.NB09N</t>
  </si>
  <si>
    <t>385 Washington St. NB09N</t>
  </si>
  <si>
    <t>Tandy Sayre</t>
  </si>
  <si>
    <t>385 Washington Street, MCSB03N</t>
  </si>
  <si>
    <t>Wilmington</t>
  </si>
  <si>
    <t>DE</t>
  </si>
  <si>
    <t>49 Wall Street, Flr. 14</t>
  </si>
  <si>
    <t>10005-2420</t>
  </si>
  <si>
    <t>10700 East Geddes Ave. Ste 300</t>
  </si>
  <si>
    <t>Englewood</t>
  </si>
  <si>
    <t>80217-3636</t>
  </si>
  <si>
    <t>12790 Merit Drive</t>
  </si>
  <si>
    <t>Barbara Lund</t>
  </si>
  <si>
    <t>Allstate Property &amp; Casualty Co.</t>
  </si>
  <si>
    <t>3075 Sanders Road</t>
  </si>
  <si>
    <t>American Home Assurance Compay</t>
  </si>
  <si>
    <t>American International Insurance Co</t>
  </si>
  <si>
    <t>One AIG Center</t>
  </si>
  <si>
    <t>19803-1115</t>
  </si>
  <si>
    <t>American Summit Insruance Co.</t>
  </si>
  <si>
    <t>510 N. Valley Mills Dr. Ste 202</t>
  </si>
  <si>
    <t>AXA Insurance Company</t>
  </si>
  <si>
    <t>17 State Street 36th Floor</t>
  </si>
  <si>
    <t>Axis Insurance Company</t>
  </si>
  <si>
    <t>11680 Great Oaks Way, Ste 500</t>
  </si>
  <si>
    <t>Alpharetta</t>
  </si>
  <si>
    <t>Bancisure, inc.</t>
  </si>
  <si>
    <t>5005 N. Lincoln Blvd.</t>
  </si>
  <si>
    <t>Oklahoma City</t>
  </si>
  <si>
    <t>73126-0104</t>
  </si>
  <si>
    <t>Bituminous Fire &amp; Marine Ins. Co.</t>
  </si>
  <si>
    <t>31201-8744</t>
  </si>
  <si>
    <t>Generali United States Branch</t>
  </si>
  <si>
    <t>Statistical Compliane Dept</t>
  </si>
  <si>
    <t>Great American Insurance Co.</t>
  </si>
  <si>
    <t>Great Midwest Insurance Co.</t>
  </si>
  <si>
    <t>9821 Katy Freeway, Ste. 850</t>
  </si>
  <si>
    <t>77024-1206</t>
  </si>
  <si>
    <t>Insurance Company of Pennsylvania</t>
  </si>
  <si>
    <t>Northern Insurance Co.</t>
  </si>
  <si>
    <t>1400 American Lane</t>
  </si>
  <si>
    <t>Standard Casualty Company</t>
  </si>
  <si>
    <t>100 Northwoods Drive</t>
  </si>
  <si>
    <t>New Braunfels</t>
  </si>
  <si>
    <t>78132-3815</t>
  </si>
  <si>
    <t>Transguard Insurance Co. of America</t>
  </si>
  <si>
    <t>215 Shuman Blvd., Ste 400</t>
  </si>
  <si>
    <t>Naperville</t>
  </si>
  <si>
    <t>Travelers Casualty Ins. Co. of Amer.</t>
  </si>
  <si>
    <t>Travelers Commercial Insurance Co.</t>
  </si>
  <si>
    <t>American Zurich Insurance Co.</t>
  </si>
  <si>
    <t>300 Plaza Three</t>
  </si>
  <si>
    <t>Jersey City</t>
  </si>
  <si>
    <t>07311-1107</t>
  </si>
  <si>
    <t>American Modern Select Ins. Co.</t>
  </si>
  <si>
    <t>45201-8323</t>
  </si>
  <si>
    <t xml:space="preserve">Economy Premier Assurance </t>
  </si>
  <si>
    <t>Everest National Insurance Co.</t>
  </si>
  <si>
    <t>447 Martinsville Rd.</t>
  </si>
  <si>
    <t>Liberty Corner</t>
  </si>
  <si>
    <t>07938-0830</t>
  </si>
  <si>
    <t>Housing Authority Prop</t>
  </si>
  <si>
    <t>189 Commerce Caourt</t>
  </si>
  <si>
    <t>Cheshire</t>
  </si>
  <si>
    <t>06410-0189</t>
  </si>
  <si>
    <t>Meritplan Insurance Co.</t>
  </si>
  <si>
    <t>3349 Michelson Dr. Ste 200</t>
  </si>
  <si>
    <t>Milwaukee Casualty Ins. Co.</t>
  </si>
  <si>
    <t>400 S. Executive Dr. Ste 200</t>
  </si>
  <si>
    <t>Brookfield</t>
  </si>
  <si>
    <t>53008-1237</t>
  </si>
  <si>
    <t>Peerless Indemnity Ins. Co.</t>
  </si>
  <si>
    <t>62 Maple Avenue</t>
  </si>
  <si>
    <t>Keene</t>
  </si>
  <si>
    <t>NH</t>
  </si>
  <si>
    <t>Pennsylvania Lumbermans Mutual</t>
  </si>
  <si>
    <t>2005 Market St., Ste 1200</t>
  </si>
  <si>
    <t>19103-7008</t>
  </si>
  <si>
    <t>Producers Agriculture Ins. Co..</t>
  </si>
  <si>
    <t>Ranchers &amp; Farmers Ins. Co.</t>
  </si>
  <si>
    <t>2610 Sweetgum Lane</t>
  </si>
  <si>
    <t>Beaumont</t>
  </si>
  <si>
    <t>77703-4926</t>
  </si>
  <si>
    <t>OneBeacon America Ins. Co.</t>
  </si>
  <si>
    <t>Harleysville Ins. Co.</t>
  </si>
  <si>
    <t>355 Maple Avenue</t>
  </si>
  <si>
    <t>Harleysville</t>
  </si>
  <si>
    <t>19438-2297</t>
  </si>
  <si>
    <t>NAU Country Insurance Co.,</t>
  </si>
  <si>
    <t xml:space="preserve">7333 Sunwood Drive </t>
  </si>
  <si>
    <t>Ramsey</t>
  </si>
  <si>
    <t>55303-5119</t>
  </si>
  <si>
    <t>Sequoia Insurance Co.</t>
  </si>
  <si>
    <t>70 Garden Court Ste 200</t>
  </si>
  <si>
    <t>Monterey</t>
  </si>
  <si>
    <t>Vanliner Insurance Company</t>
  </si>
  <si>
    <t>One Premier Drive</t>
  </si>
  <si>
    <t>St. Louis</t>
  </si>
  <si>
    <t>Brad Deluka P&amp;C Stat</t>
  </si>
  <si>
    <t>7 Word Trade Center 33 flr</t>
  </si>
  <si>
    <t>Chartis Property Casualty Company</t>
  </si>
  <si>
    <t>Acuity, A Mutual Insurance Co.</t>
  </si>
  <si>
    <t>2800 So. Taylor Drive</t>
  </si>
  <si>
    <t>Sheboygen</t>
  </si>
  <si>
    <t>1010 Manvel Avenue</t>
  </si>
  <si>
    <t>Chandler</t>
  </si>
  <si>
    <t>Buffalo</t>
  </si>
  <si>
    <t>Nova Casualty Company</t>
  </si>
  <si>
    <t>726 Exchange, Ste 1020</t>
  </si>
  <si>
    <t>436 Walnut Street</t>
  </si>
  <si>
    <t>Pacific Employers Ins. Co,</t>
  </si>
  <si>
    <t>The Cincinnati Indemnity Co.</t>
  </si>
  <si>
    <t>6200 South Gilmore Road</t>
  </si>
  <si>
    <t>237 East High St.</t>
  </si>
  <si>
    <t>Jefferson City</t>
  </si>
  <si>
    <t>Argonaut Midwest Ins. Co.</t>
  </si>
  <si>
    <t>225 West Washington St. 6th Flr</t>
  </si>
  <si>
    <t>Navigators Ins. Co.</t>
  </si>
  <si>
    <t>One Pen Plaza</t>
  </si>
  <si>
    <t>Plaza Insurance Company</t>
  </si>
  <si>
    <t>700 W. 47t St., Ste 350</t>
  </si>
  <si>
    <t>Kansas City</t>
  </si>
  <si>
    <t>QBE Ins. Corp.</t>
  </si>
  <si>
    <t>%CT Corp.1515 Market St. Ste 1210</t>
  </si>
  <si>
    <t>One Hartford Plaza</t>
  </si>
  <si>
    <t>SentinelInsurance Co, LTD</t>
  </si>
  <si>
    <t>Tower Insurance Co, of New York</t>
  </si>
  <si>
    <t>120 Broadway, 31st Flr</t>
  </si>
  <si>
    <t>Tower National Ins. Co,</t>
  </si>
  <si>
    <t>155 Federal St., Ste 700</t>
  </si>
  <si>
    <t>XL Specialty Ins. Co.</t>
  </si>
  <si>
    <t>1201 N. Market St. Ste 501</t>
  </si>
  <si>
    <t>William Davis, CEO</t>
  </si>
  <si>
    <t>Bankers Standard Ins. Co.</t>
  </si>
  <si>
    <t>Cincinnati Financial Goup</t>
  </si>
  <si>
    <t>Crop Hail</t>
  </si>
  <si>
    <t>380 Sentry Parkway</t>
  </si>
  <si>
    <t>Blue Bell</t>
  </si>
  <si>
    <t>Pennsylvania Manufacturers Asso</t>
  </si>
  <si>
    <t>19422-0754</t>
  </si>
  <si>
    <t>Philadephia</t>
  </si>
  <si>
    <t>Sparta Insurance Company</t>
  </si>
  <si>
    <t>185 Asylum St.City Plaza II</t>
  </si>
  <si>
    <t>Emcasco Insurance Company</t>
  </si>
  <si>
    <t>AGCS Marine Insurance Company</t>
  </si>
  <si>
    <t>33 West Monroe St.</t>
  </si>
  <si>
    <t>P O Box 145496</t>
  </si>
  <si>
    <t>45250-5496</t>
  </si>
  <si>
    <t>American Southern Home Ins.</t>
  </si>
  <si>
    <t>Housing Enterprise Insurance</t>
  </si>
  <si>
    <t>P O Box 189</t>
  </si>
  <si>
    <t>6900 N Dallas Parkway #800</t>
  </si>
  <si>
    <t>Plano</t>
  </si>
  <si>
    <t>Shanelle Burke</t>
  </si>
  <si>
    <t>Altera America Ins. Co.</t>
  </si>
  <si>
    <t>9020 STONY POINT PARKWAY, SUITE 325</t>
  </si>
  <si>
    <t xml:space="preserve">Richmond </t>
  </si>
  <si>
    <t>Amerisure Insurance Co.</t>
  </si>
  <si>
    <t>AmTrust Ins Co of KS Inc</t>
  </si>
  <si>
    <t>PO BOX 650771</t>
  </si>
  <si>
    <t>75265-0771</t>
  </si>
  <si>
    <t>`4204</t>
  </si>
  <si>
    <t>Berkley Natl Ins Co</t>
  </si>
  <si>
    <t>P.O. BOX 152180</t>
  </si>
  <si>
    <t>75015-2180</t>
  </si>
  <si>
    <t>Bituminous Casuatly Corp.</t>
  </si>
  <si>
    <t>Cincinnati asualty Co</t>
  </si>
  <si>
    <t>Companion Commercial Ins. Co.</t>
  </si>
  <si>
    <t>P O Box 100165</t>
  </si>
  <si>
    <t>Columbia</t>
  </si>
  <si>
    <t>SC</t>
  </si>
  <si>
    <t>29202-3165</t>
  </si>
  <si>
    <t>Corepointe Ins. Co.</t>
  </si>
  <si>
    <t>401 S. Old Woodward Avenue Ste 300</t>
  </si>
  <si>
    <t>Brimingham</t>
  </si>
  <si>
    <t>HDI Gerling America Ins. Co.</t>
  </si>
  <si>
    <t>Hanover American Insurance Co.</t>
  </si>
  <si>
    <t>01653-0002</t>
  </si>
  <si>
    <t>Hudson Insurance Company</t>
  </si>
  <si>
    <t>17th State Street 29th Flr.</t>
  </si>
  <si>
    <t>Imperium Insurance Company</t>
  </si>
  <si>
    <t>120 West 45th Street, 36th Flr</t>
  </si>
  <si>
    <t>10036-4041</t>
  </si>
  <si>
    <t>LM Insurance Corp.</t>
  </si>
  <si>
    <t>National America Ins. Co.</t>
  </si>
  <si>
    <t>Ohio Security Insurance Co.</t>
  </si>
  <si>
    <t>Travelers Indemnity Co,</t>
  </si>
  <si>
    <t>Trumbull Insurance Company</t>
  </si>
  <si>
    <t>06155-0001</t>
  </si>
  <si>
    <t>US Specialty Insurance Co.</t>
  </si>
  <si>
    <t>13403 Northwest Freeway</t>
  </si>
  <si>
    <t>77040-6094</t>
  </si>
  <si>
    <t>Wesco Insurance Co.</t>
  </si>
  <si>
    <t>874 Walker Road, Suite C</t>
  </si>
  <si>
    <t>Dover</t>
  </si>
  <si>
    <t>HO @85% Adj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</si>
</sst>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&quot;$&quot;#,##0.00"/>
    <numFmt numFmtId="169" formatCode="&quot;$&quot;#,##0"/>
    <numFmt numFmtId="170" formatCode="[$-409]dddd\,\ mmmm\ dd\,\ yyyy"/>
    <numFmt numFmtId="171" formatCode="[$-409]h:mm:ss\ AM/PM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i/>
      <sz val="10"/>
      <name val="Courier"/>
      <family val="3"/>
    </font>
    <font>
      <sz val="10"/>
      <color indexed="10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Alignment="1">
      <alignment horizontal="right"/>
    </xf>
    <xf numFmtId="175" fontId="2" fillId="0" borderId="0" xfId="42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Fill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4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175</xdr:row>
      <xdr:rowOff>0</xdr:rowOff>
    </xdr:from>
    <xdr:to>
      <xdr:col>4</xdr:col>
      <xdr:colOff>323850</xdr:colOff>
      <xdr:row>175</xdr:row>
      <xdr:rowOff>85725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26660475"/>
          <a:ext cx="762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Z65522"/>
  <sheetViews>
    <sheetView showGridLines="0" tabSelected="1" zoomScaleSheetLayoutView="100" zoomScalePageLayoutView="0" workbookViewId="0" topLeftCell="I1">
      <pane ySplit="1" topLeftCell="A266" activePane="bottomLeft" state="frozen"/>
      <selection pane="topLeft" activeCell="A1" sqref="A1"/>
      <selection pane="bottomLeft" activeCell="AA283" sqref="AA283"/>
    </sheetView>
  </sheetViews>
  <sheetFormatPr defaultColWidth="9.00390625" defaultRowHeight="12.75"/>
  <cols>
    <col min="1" max="1" width="8.125" style="8" bestFit="1" customWidth="1"/>
    <col min="2" max="2" width="34.625" style="0" bestFit="1" customWidth="1"/>
    <col min="3" max="3" width="37.75390625" style="0" bestFit="1" customWidth="1"/>
    <col min="4" max="4" width="36.625" style="0" bestFit="1" customWidth="1"/>
    <col min="5" max="5" width="17.125" style="0" bestFit="1" customWidth="1"/>
    <col min="6" max="6" width="4.375" style="0" bestFit="1" customWidth="1"/>
    <col min="7" max="7" width="10.875" style="3" bestFit="1" customWidth="1"/>
    <col min="8" max="8" width="9.25390625" style="0" bestFit="1" customWidth="1"/>
    <col min="9" max="9" width="12.625" style="6" bestFit="1" customWidth="1"/>
    <col min="10" max="10" width="15.00390625" style="6" bestFit="1" customWidth="1"/>
    <col min="11" max="11" width="14.50390625" style="6" customWidth="1"/>
    <col min="12" max="12" width="13.875" style="6" bestFit="1" customWidth="1"/>
    <col min="13" max="13" width="11.50390625" style="6" bestFit="1" customWidth="1"/>
    <col min="14" max="14" width="12.625" style="6" bestFit="1" customWidth="1"/>
    <col min="15" max="16" width="11.50390625" style="6" bestFit="1" customWidth="1"/>
    <col min="17" max="17" width="8.125" style="6" bestFit="1" customWidth="1"/>
    <col min="18" max="18" width="11.50390625" style="6" bestFit="1" customWidth="1"/>
    <col min="19" max="19" width="7.00390625" style="6" bestFit="1" customWidth="1"/>
    <col min="20" max="20" width="2.50390625" style="6" bestFit="1" customWidth="1"/>
    <col min="21" max="21" width="16.125" style="4" bestFit="1" customWidth="1"/>
    <col min="22" max="25" width="2.50390625" style="0" bestFit="1" customWidth="1"/>
    <col min="26" max="26" width="14.125" style="0" bestFit="1" customWidth="1"/>
  </cols>
  <sheetData>
    <row r="1" spans="1:21" ht="12">
      <c r="A1" s="33" t="s">
        <v>608</v>
      </c>
      <c r="B1" s="34" t="s">
        <v>634</v>
      </c>
      <c r="C1" s="34" t="s">
        <v>635</v>
      </c>
      <c r="D1" s="34" t="s">
        <v>636</v>
      </c>
      <c r="E1" s="34" t="s">
        <v>637</v>
      </c>
      <c r="F1" s="34" t="s">
        <v>638</v>
      </c>
      <c r="G1" s="35" t="s">
        <v>639</v>
      </c>
      <c r="H1" s="36" t="s">
        <v>640</v>
      </c>
      <c r="I1" s="37" t="s">
        <v>641</v>
      </c>
      <c r="J1" s="37" t="s">
        <v>642</v>
      </c>
      <c r="K1" s="37" t="s">
        <v>852</v>
      </c>
      <c r="L1" s="37" t="s">
        <v>643</v>
      </c>
      <c r="M1" s="37" t="s">
        <v>644</v>
      </c>
      <c r="N1" s="37" t="s">
        <v>645</v>
      </c>
      <c r="O1" s="37" t="s">
        <v>646</v>
      </c>
      <c r="P1" s="37" t="s">
        <v>647</v>
      </c>
      <c r="Q1" s="37" t="s">
        <v>648</v>
      </c>
      <c r="R1" s="37" t="s">
        <v>792</v>
      </c>
      <c r="S1" s="37" t="s">
        <v>649</v>
      </c>
      <c r="T1" s="37"/>
      <c r="U1" s="38" t="s">
        <v>650</v>
      </c>
    </row>
    <row r="2" spans="1:25" ht="12">
      <c r="A2" s="41">
        <v>31325</v>
      </c>
      <c r="B2" s="42" t="s">
        <v>275</v>
      </c>
      <c r="C2" s="42" t="s">
        <v>565</v>
      </c>
      <c r="D2" s="42" t="s">
        <v>566</v>
      </c>
      <c r="E2" s="42" t="s">
        <v>567</v>
      </c>
      <c r="F2" s="42" t="s">
        <v>568</v>
      </c>
      <c r="G2" s="43" t="s">
        <v>570</v>
      </c>
      <c r="H2" s="48">
        <f>(U2/$K$284)</f>
        <v>0.0016357573068393428</v>
      </c>
      <c r="I2" s="44">
        <v>19009</v>
      </c>
      <c r="J2" s="44">
        <v>18889</v>
      </c>
      <c r="K2" s="45"/>
      <c r="L2" s="44">
        <v>807609</v>
      </c>
      <c r="M2" s="45"/>
      <c r="N2" s="45"/>
      <c r="O2" s="45"/>
      <c r="P2" s="45"/>
      <c r="Q2" s="45"/>
      <c r="R2" s="45"/>
      <c r="S2" s="45"/>
      <c r="T2" s="45"/>
      <c r="U2" s="29">
        <f aca="true" t="shared" si="0" ref="U2:U65">SUM(I2:T2)</f>
        <v>845507</v>
      </c>
      <c r="V2" s="30"/>
      <c r="W2" s="30"/>
      <c r="X2" s="30"/>
      <c r="Y2" s="30"/>
    </row>
    <row r="3" spans="1:21" ht="12">
      <c r="A3" s="32">
        <v>22667</v>
      </c>
      <c r="B3" s="39" t="s">
        <v>295</v>
      </c>
      <c r="C3" s="39" t="s">
        <v>569</v>
      </c>
      <c r="D3" s="39" t="s">
        <v>563</v>
      </c>
      <c r="E3" s="39" t="s">
        <v>441</v>
      </c>
      <c r="F3" s="39" t="s">
        <v>22</v>
      </c>
      <c r="G3" s="40">
        <v>19106</v>
      </c>
      <c r="H3" s="48">
        <f aca="true" t="shared" si="1" ref="H3:H66">(U3/$K$284)</f>
        <v>6.460559108865215E-05</v>
      </c>
      <c r="I3" s="46">
        <v>233</v>
      </c>
      <c r="J3" s="46">
        <v>33161</v>
      </c>
      <c r="K3" s="5"/>
      <c r="L3" s="46"/>
      <c r="M3" s="5"/>
      <c r="N3" s="5"/>
      <c r="O3" s="5"/>
      <c r="P3" s="5"/>
      <c r="Q3" s="5"/>
      <c r="R3" s="5"/>
      <c r="S3" s="5"/>
      <c r="U3" s="29">
        <f t="shared" si="0"/>
        <v>33394</v>
      </c>
    </row>
    <row r="4" spans="1:25" s="15" customFormat="1" ht="12">
      <c r="A4" s="41">
        <v>20702</v>
      </c>
      <c r="B4" s="54" t="s">
        <v>295</v>
      </c>
      <c r="C4" s="54" t="s">
        <v>411</v>
      </c>
      <c r="D4" s="54" t="s">
        <v>563</v>
      </c>
      <c r="E4" s="54" t="s">
        <v>441</v>
      </c>
      <c r="F4" s="54" t="s">
        <v>22</v>
      </c>
      <c r="G4" s="54">
        <v>19106</v>
      </c>
      <c r="H4" s="48">
        <f t="shared" si="1"/>
        <v>0.003674803321110442</v>
      </c>
      <c r="I4" s="44"/>
      <c r="J4" s="44"/>
      <c r="K4" s="44"/>
      <c r="L4" s="44">
        <v>1899470</v>
      </c>
      <c r="M4" s="9"/>
      <c r="N4" s="9"/>
      <c r="O4" s="9"/>
      <c r="P4" s="9"/>
      <c r="Q4" s="9"/>
      <c r="R4" s="9"/>
      <c r="S4" s="9"/>
      <c r="T4" s="9"/>
      <c r="U4" s="29">
        <f t="shared" si="0"/>
        <v>1899470</v>
      </c>
      <c r="V4" s="30"/>
      <c r="W4" s="30"/>
      <c r="X4" s="30"/>
      <c r="Y4" s="30"/>
    </row>
    <row r="5" spans="1:21" s="30" customFormat="1" ht="12">
      <c r="A5" s="41">
        <v>20699</v>
      </c>
      <c r="B5" s="54" t="s">
        <v>295</v>
      </c>
      <c r="C5" s="54" t="s">
        <v>412</v>
      </c>
      <c r="D5" s="54" t="s">
        <v>563</v>
      </c>
      <c r="E5" s="54" t="s">
        <v>441</v>
      </c>
      <c r="F5" s="54" t="s">
        <v>22</v>
      </c>
      <c r="G5" s="54">
        <v>19106</v>
      </c>
      <c r="H5" s="48">
        <f t="shared" si="1"/>
        <v>0.00044276710749629</v>
      </c>
      <c r="I5" s="44"/>
      <c r="J5" s="44">
        <v>114431</v>
      </c>
      <c r="K5" s="44"/>
      <c r="L5" s="44"/>
      <c r="M5" s="9"/>
      <c r="N5" s="9"/>
      <c r="O5" s="9"/>
      <c r="P5" s="9"/>
      <c r="Q5" s="9"/>
      <c r="R5" s="9">
        <v>114431</v>
      </c>
      <c r="S5" s="9"/>
      <c r="T5" s="9"/>
      <c r="U5" s="29">
        <f t="shared" si="0"/>
        <v>228862</v>
      </c>
    </row>
    <row r="6" spans="1:21" s="30" customFormat="1" ht="12">
      <c r="A6" s="41">
        <v>14184</v>
      </c>
      <c r="B6" s="54" t="s">
        <v>23</v>
      </c>
      <c r="C6" s="54" t="s">
        <v>758</v>
      </c>
      <c r="D6" s="54" t="s">
        <v>759</v>
      </c>
      <c r="E6" s="54" t="s">
        <v>760</v>
      </c>
      <c r="F6" s="54" t="s">
        <v>29</v>
      </c>
      <c r="G6" s="54">
        <v>53081</v>
      </c>
      <c r="H6" s="48">
        <f t="shared" si="1"/>
        <v>0.002077829876179053</v>
      </c>
      <c r="I6" s="44">
        <v>170798</v>
      </c>
      <c r="J6" s="44">
        <v>154721</v>
      </c>
      <c r="K6" s="44">
        <v>409053</v>
      </c>
      <c r="L6" s="44">
        <v>339438</v>
      </c>
      <c r="M6" s="9"/>
      <c r="N6" s="9"/>
      <c r="O6" s="9"/>
      <c r="P6" s="9"/>
      <c r="Q6" s="9"/>
      <c r="R6" s="9"/>
      <c r="S6" s="9"/>
      <c r="T6" s="9"/>
      <c r="U6" s="29">
        <f t="shared" si="0"/>
        <v>1074010</v>
      </c>
    </row>
    <row r="7" spans="1:21" ht="12">
      <c r="A7" s="32">
        <v>33898</v>
      </c>
      <c r="B7" s="11" t="s">
        <v>23</v>
      </c>
      <c r="C7" s="11" t="s">
        <v>285</v>
      </c>
      <c r="D7" s="11" t="s">
        <v>286</v>
      </c>
      <c r="E7" s="11" t="s">
        <v>287</v>
      </c>
      <c r="F7" s="11" t="s">
        <v>22</v>
      </c>
      <c r="G7" s="11" t="s">
        <v>288</v>
      </c>
      <c r="H7" s="48">
        <f t="shared" si="1"/>
        <v>7.363071783083824E-05</v>
      </c>
      <c r="I7" s="46"/>
      <c r="J7" s="46"/>
      <c r="K7" s="46">
        <v>38059</v>
      </c>
      <c r="L7" s="46"/>
      <c r="U7" s="29">
        <f t="shared" si="0"/>
        <v>38059</v>
      </c>
    </row>
    <row r="8" spans="1:21" ht="12">
      <c r="A8" s="32">
        <v>10014</v>
      </c>
      <c r="B8" s="11" t="s">
        <v>282</v>
      </c>
      <c r="C8" s="11" t="s">
        <v>283</v>
      </c>
      <c r="D8" s="11" t="s">
        <v>284</v>
      </c>
      <c r="E8" s="11" t="s">
        <v>280</v>
      </c>
      <c r="F8" s="11" t="s">
        <v>122</v>
      </c>
      <c r="G8" s="11" t="s">
        <v>281</v>
      </c>
      <c r="H8" s="48">
        <f t="shared" si="1"/>
        <v>0.003570413655782494</v>
      </c>
      <c r="I8" s="46">
        <v>839569</v>
      </c>
      <c r="J8" s="46">
        <v>435321</v>
      </c>
      <c r="K8" s="46"/>
      <c r="L8" s="46">
        <v>570622</v>
      </c>
      <c r="U8" s="29">
        <f t="shared" si="0"/>
        <v>1845512</v>
      </c>
    </row>
    <row r="9" spans="1:25" s="10" customFormat="1" ht="12">
      <c r="A9" s="12">
        <v>22837</v>
      </c>
      <c r="B9" s="15" t="s">
        <v>9</v>
      </c>
      <c r="C9" s="53" t="s">
        <v>801</v>
      </c>
      <c r="D9" s="53" t="s">
        <v>802</v>
      </c>
      <c r="E9" s="53" t="s">
        <v>43</v>
      </c>
      <c r="F9" s="53" t="s">
        <v>12</v>
      </c>
      <c r="G9" s="16">
        <v>60603</v>
      </c>
      <c r="H9" s="48">
        <f t="shared" si="1"/>
        <v>0.00025093528171961176</v>
      </c>
      <c r="I9" s="17"/>
      <c r="J9" s="17"/>
      <c r="K9" s="17"/>
      <c r="L9" s="17">
        <v>129706</v>
      </c>
      <c r="M9" s="17"/>
      <c r="N9" s="17"/>
      <c r="O9" s="17"/>
      <c r="P9" s="17"/>
      <c r="Q9" s="17"/>
      <c r="R9" s="17"/>
      <c r="S9" s="17"/>
      <c r="T9" s="17"/>
      <c r="U9" s="29">
        <f t="shared" si="0"/>
        <v>129706</v>
      </c>
      <c r="V9" s="14"/>
      <c r="W9" s="14"/>
      <c r="X9" s="14"/>
      <c r="Y9" s="14"/>
    </row>
    <row r="10" spans="1:25" s="1" customFormat="1" ht="12">
      <c r="A10" s="32">
        <v>42757</v>
      </c>
      <c r="B10" s="11" t="s">
        <v>275</v>
      </c>
      <c r="C10" s="11" t="s">
        <v>413</v>
      </c>
      <c r="D10" s="11" t="s">
        <v>414</v>
      </c>
      <c r="E10" s="11" t="s">
        <v>280</v>
      </c>
      <c r="F10" s="11" t="s">
        <v>33</v>
      </c>
      <c r="G10" s="11" t="s">
        <v>415</v>
      </c>
      <c r="H10" s="48">
        <f t="shared" si="1"/>
        <v>3.523571990470209E-05</v>
      </c>
      <c r="I10" s="46"/>
      <c r="J10" s="46">
        <v>18213</v>
      </c>
      <c r="K10" s="46"/>
      <c r="L10" s="46"/>
      <c r="M10" s="6"/>
      <c r="N10" s="6"/>
      <c r="O10" s="6"/>
      <c r="P10" s="6"/>
      <c r="Q10" s="6"/>
      <c r="R10" s="6"/>
      <c r="S10" s="6"/>
      <c r="T10" s="6"/>
      <c r="U10" s="29">
        <f t="shared" si="0"/>
        <v>18213</v>
      </c>
      <c r="V10"/>
      <c r="W10"/>
      <c r="X10"/>
      <c r="Y10"/>
    </row>
    <row r="11" spans="1:25" s="1" customFormat="1" ht="12">
      <c r="A11" s="32">
        <v>35300</v>
      </c>
      <c r="B11" s="11" t="s">
        <v>275</v>
      </c>
      <c r="C11" s="11" t="s">
        <v>276</v>
      </c>
      <c r="D11" s="11" t="s">
        <v>277</v>
      </c>
      <c r="E11" s="11" t="s">
        <v>278</v>
      </c>
      <c r="F11" s="11" t="s">
        <v>17</v>
      </c>
      <c r="G11" s="11" t="s">
        <v>279</v>
      </c>
      <c r="H11" s="48">
        <f t="shared" si="1"/>
        <v>0.0026821438503904604</v>
      </c>
      <c r="I11" s="46">
        <v>977797</v>
      </c>
      <c r="J11" s="46">
        <v>408577</v>
      </c>
      <c r="K11" s="46"/>
      <c r="L11" s="46"/>
      <c r="M11" s="6"/>
      <c r="N11" s="6"/>
      <c r="O11" s="6"/>
      <c r="P11" s="6"/>
      <c r="Q11" s="6"/>
      <c r="R11" s="6"/>
      <c r="S11" s="6"/>
      <c r="T11" s="6"/>
      <c r="U11" s="29">
        <f t="shared" si="0"/>
        <v>1386374</v>
      </c>
      <c r="V11"/>
      <c r="W11"/>
      <c r="X11"/>
      <c r="Y11"/>
    </row>
    <row r="12" spans="1:21" ht="12">
      <c r="A12" s="32">
        <v>42579</v>
      </c>
      <c r="B12" s="39" t="s">
        <v>564</v>
      </c>
      <c r="C12" s="39" t="s">
        <v>350</v>
      </c>
      <c r="D12" s="39" t="s">
        <v>403</v>
      </c>
      <c r="E12" s="39" t="s">
        <v>65</v>
      </c>
      <c r="F12" s="39" t="s">
        <v>33</v>
      </c>
      <c r="G12" s="40" t="s">
        <v>66</v>
      </c>
      <c r="H12" s="48">
        <f t="shared" si="1"/>
        <v>0.0017394679111841166</v>
      </c>
      <c r="I12" s="46">
        <v>4075</v>
      </c>
      <c r="J12" s="46">
        <v>11423</v>
      </c>
      <c r="K12" s="46">
        <v>830777</v>
      </c>
      <c r="L12" s="46">
        <v>52839</v>
      </c>
      <c r="U12" s="29">
        <f t="shared" si="0"/>
        <v>899114</v>
      </c>
    </row>
    <row r="13" spans="1:21" ht="12">
      <c r="A13" s="32">
        <v>19240</v>
      </c>
      <c r="B13" s="39" t="s">
        <v>355</v>
      </c>
      <c r="C13" s="39" t="s">
        <v>416</v>
      </c>
      <c r="D13" s="39" t="s">
        <v>373</v>
      </c>
      <c r="E13" s="39" t="s">
        <v>273</v>
      </c>
      <c r="F13" s="39" t="s">
        <v>12</v>
      </c>
      <c r="G13" s="40" t="s">
        <v>274</v>
      </c>
      <c r="H13" s="48">
        <f t="shared" si="1"/>
        <v>0.03749291474347955</v>
      </c>
      <c r="I13" s="46"/>
      <c r="J13" s="46"/>
      <c r="K13" s="46">
        <v>16624934</v>
      </c>
      <c r="L13" s="46">
        <v>2754788</v>
      </c>
      <c r="U13" s="29">
        <f t="shared" si="0"/>
        <v>19379722</v>
      </c>
    </row>
    <row r="14" spans="1:21" ht="12">
      <c r="A14" s="32">
        <v>19232</v>
      </c>
      <c r="B14" s="11" t="s">
        <v>355</v>
      </c>
      <c r="C14" s="11" t="s">
        <v>272</v>
      </c>
      <c r="D14" s="11" t="s">
        <v>373</v>
      </c>
      <c r="E14" s="11" t="s">
        <v>273</v>
      </c>
      <c r="F14" s="11" t="s">
        <v>12</v>
      </c>
      <c r="G14" s="11" t="s">
        <v>274</v>
      </c>
      <c r="H14" s="48">
        <f t="shared" si="1"/>
        <v>0.03428435740192181</v>
      </c>
      <c r="I14" s="46">
        <v>3562</v>
      </c>
      <c r="J14" s="46">
        <v>3616</v>
      </c>
      <c r="K14" s="46">
        <v>15181820</v>
      </c>
      <c r="L14" s="46">
        <v>2532252</v>
      </c>
      <c r="U14" s="29">
        <f t="shared" si="0"/>
        <v>17721250</v>
      </c>
    </row>
    <row r="15" spans="1:21" ht="12">
      <c r="A15" s="32">
        <v>17230</v>
      </c>
      <c r="B15" s="11" t="s">
        <v>355</v>
      </c>
      <c r="C15" s="11" t="s">
        <v>670</v>
      </c>
      <c r="D15" s="11" t="s">
        <v>671</v>
      </c>
      <c r="E15" s="11" t="s">
        <v>273</v>
      </c>
      <c r="F15" s="11" t="s">
        <v>12</v>
      </c>
      <c r="G15" s="11" t="s">
        <v>274</v>
      </c>
      <c r="H15" s="48">
        <f t="shared" si="1"/>
        <v>0.020577256083190797</v>
      </c>
      <c r="I15" s="46"/>
      <c r="J15" s="46"/>
      <c r="K15" s="46">
        <v>10636183</v>
      </c>
      <c r="L15" s="46"/>
      <c r="U15" s="29">
        <f t="shared" si="0"/>
        <v>10636183</v>
      </c>
    </row>
    <row r="16" spans="1:21" ht="12">
      <c r="A16" s="32">
        <v>21296</v>
      </c>
      <c r="B16" s="11" t="s">
        <v>810</v>
      </c>
      <c r="C16" s="11" t="s">
        <v>811</v>
      </c>
      <c r="D16" s="39" t="s">
        <v>812</v>
      </c>
      <c r="E16" s="11" t="s">
        <v>813</v>
      </c>
      <c r="F16" s="11" t="s">
        <v>161</v>
      </c>
      <c r="G16" s="11">
        <v>23235</v>
      </c>
      <c r="H16" s="48">
        <f t="shared" si="1"/>
        <v>9.340280685659212E-05</v>
      </c>
      <c r="I16" s="46">
        <v>11324</v>
      </c>
      <c r="J16" s="46">
        <v>36955</v>
      </c>
      <c r="K16" s="46"/>
      <c r="L16" s="46"/>
      <c r="U16" s="29">
        <f t="shared" si="0"/>
        <v>48279</v>
      </c>
    </row>
    <row r="17" spans="1:21" ht="12">
      <c r="A17" s="32">
        <v>19100</v>
      </c>
      <c r="B17" s="11" t="s">
        <v>564</v>
      </c>
      <c r="C17" s="11" t="s">
        <v>64</v>
      </c>
      <c r="D17" s="11" t="s">
        <v>403</v>
      </c>
      <c r="E17" s="11" t="s">
        <v>65</v>
      </c>
      <c r="F17" s="11" t="s">
        <v>33</v>
      </c>
      <c r="G17" s="11" t="s">
        <v>66</v>
      </c>
      <c r="H17" s="48">
        <f t="shared" si="1"/>
        <v>0.0068776573242681875</v>
      </c>
      <c r="I17" s="46">
        <v>70070</v>
      </c>
      <c r="J17" s="46">
        <v>180546</v>
      </c>
      <c r="K17" s="46">
        <v>1545740</v>
      </c>
      <c r="L17" s="46">
        <v>1758638</v>
      </c>
      <c r="U17" s="29">
        <f t="shared" si="0"/>
        <v>3554994</v>
      </c>
    </row>
    <row r="18" spans="1:21" ht="12">
      <c r="A18" s="32">
        <v>12548</v>
      </c>
      <c r="B18" s="11" t="s">
        <v>275</v>
      </c>
      <c r="C18" s="11" t="s">
        <v>417</v>
      </c>
      <c r="D18" s="11" t="s">
        <v>605</v>
      </c>
      <c r="E18" s="11" t="s">
        <v>419</v>
      </c>
      <c r="F18" s="11" t="s">
        <v>1</v>
      </c>
      <c r="G18" s="11">
        <v>79424</v>
      </c>
      <c r="H18" s="48">
        <f t="shared" si="1"/>
        <v>0.0007794942960502516</v>
      </c>
      <c r="I18" s="46"/>
      <c r="J18" s="46">
        <v>402913</v>
      </c>
      <c r="K18" s="46"/>
      <c r="L18" s="46"/>
      <c r="U18" s="29">
        <f t="shared" si="0"/>
        <v>402913</v>
      </c>
    </row>
    <row r="19" spans="1:21" ht="12">
      <c r="A19" s="32">
        <v>19720</v>
      </c>
      <c r="B19" s="11" t="s">
        <v>42</v>
      </c>
      <c r="C19" s="11" t="s">
        <v>50</v>
      </c>
      <c r="D19" s="11" t="s">
        <v>51</v>
      </c>
      <c r="E19" s="11" t="s">
        <v>52</v>
      </c>
      <c r="F19" s="11" t="s">
        <v>10</v>
      </c>
      <c r="G19" s="11" t="s">
        <v>53</v>
      </c>
      <c r="H19" s="48">
        <f t="shared" si="1"/>
        <v>0.000779718715064634</v>
      </c>
      <c r="I19" s="46">
        <v>869</v>
      </c>
      <c r="J19" s="46">
        <v>1993</v>
      </c>
      <c r="K19" s="46"/>
      <c r="L19" s="46">
        <v>400167</v>
      </c>
      <c r="U19" s="29">
        <f t="shared" si="0"/>
        <v>403029</v>
      </c>
    </row>
    <row r="20" spans="1:21" ht="12">
      <c r="A20" s="32">
        <v>21849</v>
      </c>
      <c r="B20" s="11" t="s">
        <v>275</v>
      </c>
      <c r="C20" s="11" t="s">
        <v>418</v>
      </c>
      <c r="D20" s="11" t="s">
        <v>209</v>
      </c>
      <c r="E20" s="11" t="s">
        <v>210</v>
      </c>
      <c r="F20" s="11" t="s">
        <v>17</v>
      </c>
      <c r="G20" s="11">
        <v>94998</v>
      </c>
      <c r="H20" s="48">
        <f t="shared" si="1"/>
        <v>0.001090991757306282</v>
      </c>
      <c r="I20" s="46"/>
      <c r="J20" s="46"/>
      <c r="K20" s="46"/>
      <c r="L20" s="46">
        <v>563923</v>
      </c>
      <c r="U20" s="29">
        <f t="shared" si="0"/>
        <v>563923</v>
      </c>
    </row>
    <row r="21" spans="1:25" ht="12">
      <c r="A21" s="32">
        <v>10111</v>
      </c>
      <c r="B21" s="11" t="s">
        <v>267</v>
      </c>
      <c r="C21" s="11" t="s">
        <v>268</v>
      </c>
      <c r="D21" s="11" t="s">
        <v>269</v>
      </c>
      <c r="E21" s="11" t="s">
        <v>270</v>
      </c>
      <c r="F21" s="11" t="s">
        <v>165</v>
      </c>
      <c r="G21" s="11" t="s">
        <v>271</v>
      </c>
      <c r="H21" s="48">
        <f t="shared" si="1"/>
        <v>0.006806038638980088</v>
      </c>
      <c r="I21" s="46"/>
      <c r="J21" s="46"/>
      <c r="K21" s="46">
        <v>3303379</v>
      </c>
      <c r="L21" s="46">
        <v>214596</v>
      </c>
      <c r="U21" s="29">
        <f t="shared" si="0"/>
        <v>3517975</v>
      </c>
      <c r="V21" s="1"/>
      <c r="W21" s="1"/>
      <c r="X21" s="1"/>
      <c r="Y21" s="1"/>
    </row>
    <row r="22" spans="1:21" ht="12">
      <c r="A22" s="32">
        <v>20427</v>
      </c>
      <c r="B22" s="11" t="s">
        <v>275</v>
      </c>
      <c r="C22" s="11" t="s">
        <v>420</v>
      </c>
      <c r="D22" s="11" t="s">
        <v>359</v>
      </c>
      <c r="E22" s="11" t="s">
        <v>43</v>
      </c>
      <c r="F22" s="11" t="s">
        <v>12</v>
      </c>
      <c r="G22" s="11">
        <v>60604</v>
      </c>
      <c r="H22" s="48">
        <f t="shared" si="1"/>
        <v>0.0017690544627957461</v>
      </c>
      <c r="I22" s="46">
        <v>2469</v>
      </c>
      <c r="J22" s="46">
        <v>1198</v>
      </c>
      <c r="K22" s="46"/>
      <c r="L22" s="46">
        <v>910740</v>
      </c>
      <c r="U22" s="29">
        <f t="shared" si="0"/>
        <v>914407</v>
      </c>
    </row>
    <row r="23" spans="1:21" ht="12">
      <c r="A23" s="32">
        <v>19690</v>
      </c>
      <c r="B23" s="11" t="s">
        <v>275</v>
      </c>
      <c r="C23" s="11" t="s">
        <v>421</v>
      </c>
      <c r="D23" s="11" t="s">
        <v>110</v>
      </c>
      <c r="E23" s="11" t="s">
        <v>60</v>
      </c>
      <c r="F23" s="11" t="s">
        <v>61</v>
      </c>
      <c r="G23" s="11" t="s">
        <v>111</v>
      </c>
      <c r="H23" s="48">
        <f t="shared" si="1"/>
        <v>0.0014882172820563642</v>
      </c>
      <c r="I23" s="46">
        <v>7527</v>
      </c>
      <c r="J23" s="46">
        <v>3586</v>
      </c>
      <c r="K23" s="46"/>
      <c r="L23" s="46">
        <v>758132</v>
      </c>
      <c r="U23" s="29">
        <f t="shared" si="0"/>
        <v>769245</v>
      </c>
    </row>
    <row r="24" spans="1:21" ht="12">
      <c r="A24" s="32">
        <v>23450</v>
      </c>
      <c r="B24" s="39" t="s">
        <v>106</v>
      </c>
      <c r="C24" s="39" t="s">
        <v>309</v>
      </c>
      <c r="D24" s="39" t="s">
        <v>265</v>
      </c>
      <c r="E24" s="39" t="s">
        <v>188</v>
      </c>
      <c r="F24" s="39" t="s">
        <v>7</v>
      </c>
      <c r="G24" s="40" t="s">
        <v>266</v>
      </c>
      <c r="H24" s="48">
        <f t="shared" si="1"/>
        <v>0.00816796992463282</v>
      </c>
      <c r="I24" s="46">
        <v>1615</v>
      </c>
      <c r="J24" s="46">
        <v>819</v>
      </c>
      <c r="K24" s="46">
        <v>4219510</v>
      </c>
      <c r="L24" s="46"/>
      <c r="U24" s="29">
        <f t="shared" si="0"/>
        <v>4221944</v>
      </c>
    </row>
    <row r="25" spans="1:21" ht="12">
      <c r="A25" s="32">
        <v>43699</v>
      </c>
      <c r="B25" s="39" t="s">
        <v>289</v>
      </c>
      <c r="C25" s="39" t="s">
        <v>424</v>
      </c>
      <c r="D25" s="11" t="s">
        <v>290</v>
      </c>
      <c r="E25" s="11" t="s">
        <v>11</v>
      </c>
      <c r="F25" s="11" t="s">
        <v>12</v>
      </c>
      <c r="G25" s="11" t="s">
        <v>68</v>
      </c>
      <c r="H25" s="48">
        <f t="shared" si="1"/>
        <v>0.00011669014889211065</v>
      </c>
      <c r="I25" s="46"/>
      <c r="J25" s="46"/>
      <c r="K25" s="46">
        <v>60316</v>
      </c>
      <c r="L25" s="46"/>
      <c r="U25" s="29">
        <f t="shared" si="0"/>
        <v>60316</v>
      </c>
    </row>
    <row r="26" spans="1:21" ht="12">
      <c r="A26" s="32">
        <v>24066</v>
      </c>
      <c r="B26" s="39" t="s">
        <v>23</v>
      </c>
      <c r="C26" s="39" t="s">
        <v>422</v>
      </c>
      <c r="D26" s="11" t="s">
        <v>330</v>
      </c>
      <c r="E26" s="11" t="s">
        <v>331</v>
      </c>
      <c r="F26" s="11" t="s">
        <v>7</v>
      </c>
      <c r="G26" s="11" t="s">
        <v>369</v>
      </c>
      <c r="H26" s="48">
        <f t="shared" si="1"/>
        <v>0.0005643016116643779</v>
      </c>
      <c r="I26" s="46">
        <v>1735</v>
      </c>
      <c r="J26" s="46">
        <v>277</v>
      </c>
      <c r="K26" s="46"/>
      <c r="L26" s="46">
        <v>289670</v>
      </c>
      <c r="U26" s="29">
        <f t="shared" si="0"/>
        <v>291682</v>
      </c>
    </row>
    <row r="27" spans="1:21" ht="12">
      <c r="A27" s="32">
        <v>26247</v>
      </c>
      <c r="B27" s="39" t="s">
        <v>289</v>
      </c>
      <c r="C27" s="39" t="s">
        <v>423</v>
      </c>
      <c r="D27" s="11" t="s">
        <v>290</v>
      </c>
      <c r="E27" s="11" t="s">
        <v>11</v>
      </c>
      <c r="F27" s="11" t="s">
        <v>12</v>
      </c>
      <c r="G27" s="11" t="s">
        <v>68</v>
      </c>
      <c r="H27" s="48">
        <f t="shared" si="1"/>
        <v>0.00041965581830826106</v>
      </c>
      <c r="I27" s="46">
        <v>66397</v>
      </c>
      <c r="J27" s="46">
        <v>69204</v>
      </c>
      <c r="K27" s="46"/>
      <c r="L27" s="46">
        <v>81315</v>
      </c>
      <c r="U27" s="29">
        <f t="shared" si="0"/>
        <v>216916</v>
      </c>
    </row>
    <row r="28" spans="1:21" ht="12">
      <c r="A28" s="32">
        <v>43494</v>
      </c>
      <c r="B28" s="39" t="s">
        <v>275</v>
      </c>
      <c r="C28" s="39" t="s">
        <v>571</v>
      </c>
      <c r="D28" s="11" t="s">
        <v>572</v>
      </c>
      <c r="E28" s="11" t="s">
        <v>91</v>
      </c>
      <c r="F28" s="11" t="s">
        <v>1</v>
      </c>
      <c r="G28" s="11">
        <v>75254</v>
      </c>
      <c r="H28" s="48">
        <f t="shared" si="1"/>
        <v>0.008127640280030974</v>
      </c>
      <c r="I28" s="46">
        <v>104714</v>
      </c>
      <c r="J28" s="46">
        <v>42632</v>
      </c>
      <c r="K28" s="46">
        <v>104548</v>
      </c>
      <c r="L28" s="46">
        <v>3949204</v>
      </c>
      <c r="U28" s="29">
        <f t="shared" si="0"/>
        <v>4201098</v>
      </c>
    </row>
    <row r="29" spans="1:21" ht="12">
      <c r="A29" s="32">
        <v>13331</v>
      </c>
      <c r="B29" s="11" t="s">
        <v>319</v>
      </c>
      <c r="C29" s="11" t="s">
        <v>318</v>
      </c>
      <c r="D29" s="11" t="s">
        <v>321</v>
      </c>
      <c r="E29" s="11" t="s">
        <v>54</v>
      </c>
      <c r="F29" s="11" t="s">
        <v>7</v>
      </c>
      <c r="G29" s="11" t="s">
        <v>297</v>
      </c>
      <c r="H29" s="48">
        <f t="shared" si="1"/>
        <v>0</v>
      </c>
      <c r="I29" s="46"/>
      <c r="J29" s="46"/>
      <c r="K29" s="46"/>
      <c r="L29" s="46"/>
      <c r="U29" s="29">
        <f t="shared" si="0"/>
        <v>0</v>
      </c>
    </row>
    <row r="30" spans="1:21" ht="12">
      <c r="A30" s="32">
        <v>19380</v>
      </c>
      <c r="B30" s="11" t="s">
        <v>319</v>
      </c>
      <c r="C30" s="11" t="s">
        <v>672</v>
      </c>
      <c r="D30" s="11" t="s">
        <v>582</v>
      </c>
      <c r="E30" s="11" t="s">
        <v>35</v>
      </c>
      <c r="F30" s="11" t="s">
        <v>36</v>
      </c>
      <c r="G30" s="11">
        <v>10270</v>
      </c>
      <c r="H30" s="48">
        <f t="shared" si="1"/>
        <v>0.0004240842245489607</v>
      </c>
      <c r="I30" s="46">
        <v>1146</v>
      </c>
      <c r="J30" s="46">
        <v>17717</v>
      </c>
      <c r="K30" s="46"/>
      <c r="L30" s="46">
        <v>200342</v>
      </c>
      <c r="U30" s="29">
        <f t="shared" si="0"/>
        <v>219205</v>
      </c>
    </row>
    <row r="31" spans="1:21" ht="12">
      <c r="A31" s="32">
        <v>21857</v>
      </c>
      <c r="B31" s="11" t="s">
        <v>9</v>
      </c>
      <c r="C31" s="11" t="s">
        <v>425</v>
      </c>
      <c r="D31" s="11" t="s">
        <v>209</v>
      </c>
      <c r="E31" s="11" t="s">
        <v>210</v>
      </c>
      <c r="F31" s="11" t="s">
        <v>17</v>
      </c>
      <c r="G31" s="11">
        <v>94998</v>
      </c>
      <c r="H31" s="48">
        <f t="shared" si="1"/>
        <v>0.0013287327486975534</v>
      </c>
      <c r="I31" s="46">
        <v>6768</v>
      </c>
      <c r="J31" s="46"/>
      <c r="K31" s="46"/>
      <c r="L31" s="46">
        <v>680041</v>
      </c>
      <c r="U31" s="29">
        <f t="shared" si="0"/>
        <v>686809</v>
      </c>
    </row>
    <row r="32" spans="1:21" ht="12">
      <c r="A32" s="32">
        <v>32220</v>
      </c>
      <c r="B32" s="11" t="s">
        <v>9</v>
      </c>
      <c r="C32" s="11" t="s">
        <v>673</v>
      </c>
      <c r="D32" s="11" t="s">
        <v>674</v>
      </c>
      <c r="E32" s="11" t="s">
        <v>661</v>
      </c>
      <c r="F32" s="11" t="s">
        <v>662</v>
      </c>
      <c r="G32" s="11" t="s">
        <v>675</v>
      </c>
      <c r="H32" s="48">
        <f t="shared" si="1"/>
        <v>-2.6506594103899597E-05</v>
      </c>
      <c r="I32" s="46"/>
      <c r="J32" s="46">
        <v>525</v>
      </c>
      <c r="K32" s="46">
        <v>-14226</v>
      </c>
      <c r="L32" s="46"/>
      <c r="U32" s="29">
        <f t="shared" si="0"/>
        <v>-13701</v>
      </c>
    </row>
    <row r="33" spans="1:21" ht="12">
      <c r="A33" s="32">
        <v>23469</v>
      </c>
      <c r="B33" s="11" t="s">
        <v>248</v>
      </c>
      <c r="C33" s="11" t="s">
        <v>264</v>
      </c>
      <c r="D33" s="11" t="s">
        <v>265</v>
      </c>
      <c r="E33" s="11" t="s">
        <v>188</v>
      </c>
      <c r="F33" s="11" t="s">
        <v>7</v>
      </c>
      <c r="G33" s="11" t="s">
        <v>266</v>
      </c>
      <c r="H33" s="48">
        <f t="shared" si="1"/>
        <v>0.0051994248496636366</v>
      </c>
      <c r="I33" s="46">
        <v>1303501</v>
      </c>
      <c r="J33" s="46">
        <v>768268</v>
      </c>
      <c r="K33" s="46">
        <v>615763</v>
      </c>
      <c r="L33" s="46"/>
      <c r="U33" s="29">
        <f t="shared" si="0"/>
        <v>2687532</v>
      </c>
    </row>
    <row r="34" spans="1:21" ht="12">
      <c r="A34" s="32">
        <v>38652</v>
      </c>
      <c r="B34" s="11" t="s">
        <v>248</v>
      </c>
      <c r="C34" s="11" t="s">
        <v>711</v>
      </c>
      <c r="D34" s="11" t="s">
        <v>265</v>
      </c>
      <c r="E34" s="11" t="s">
        <v>188</v>
      </c>
      <c r="F34" s="11" t="s">
        <v>7</v>
      </c>
      <c r="G34" s="11" t="s">
        <v>712</v>
      </c>
      <c r="H34" s="48">
        <f t="shared" si="1"/>
        <v>0.0021141548021621796</v>
      </c>
      <c r="I34" s="46"/>
      <c r="J34" s="46"/>
      <c r="K34" s="46">
        <v>1092786</v>
      </c>
      <c r="L34" s="46"/>
      <c r="U34" s="29">
        <f t="shared" si="0"/>
        <v>1092786</v>
      </c>
    </row>
    <row r="35" spans="1:21" ht="12">
      <c r="A35" s="32">
        <v>39942</v>
      </c>
      <c r="B35" s="11" t="s">
        <v>23</v>
      </c>
      <c r="C35" s="11" t="s">
        <v>24</v>
      </c>
      <c r="D35" s="11" t="s">
        <v>25</v>
      </c>
      <c r="E35" s="11" t="s">
        <v>26</v>
      </c>
      <c r="F35" s="11" t="s">
        <v>27</v>
      </c>
      <c r="G35" s="11" t="s">
        <v>28</v>
      </c>
      <c r="H35" s="48">
        <f t="shared" si="1"/>
        <v>0.0012682595629082173</v>
      </c>
      <c r="I35" s="46"/>
      <c r="J35" s="46"/>
      <c r="K35" s="46">
        <v>655551</v>
      </c>
      <c r="L35" s="46"/>
      <c r="U35" s="29">
        <f t="shared" si="0"/>
        <v>655551</v>
      </c>
    </row>
    <row r="36" spans="1:21" ht="12">
      <c r="A36" s="32">
        <v>28401</v>
      </c>
      <c r="B36" s="11" t="s">
        <v>106</v>
      </c>
      <c r="C36" s="11" t="s">
        <v>263</v>
      </c>
      <c r="D36" s="11" t="s">
        <v>25</v>
      </c>
      <c r="E36" s="11" t="s">
        <v>26</v>
      </c>
      <c r="F36" s="11" t="s">
        <v>27</v>
      </c>
      <c r="G36" s="11" t="s">
        <v>28</v>
      </c>
      <c r="H36" s="48">
        <f t="shared" si="1"/>
        <v>0.007003308756562186</v>
      </c>
      <c r="I36" s="46">
        <v>292333</v>
      </c>
      <c r="J36" s="46">
        <v>853969</v>
      </c>
      <c r="K36" s="46">
        <v>2367176</v>
      </c>
      <c r="L36" s="46">
        <v>106464</v>
      </c>
      <c r="U36" s="29">
        <f t="shared" si="0"/>
        <v>3619942</v>
      </c>
    </row>
    <row r="37" spans="1:21" ht="12">
      <c r="A37" s="32">
        <v>19615</v>
      </c>
      <c r="B37" s="11" t="s">
        <v>192</v>
      </c>
      <c r="C37" s="11" t="s">
        <v>260</v>
      </c>
      <c r="D37" s="11" t="s">
        <v>261</v>
      </c>
      <c r="E37" s="11" t="s">
        <v>142</v>
      </c>
      <c r="F37" s="11" t="s">
        <v>118</v>
      </c>
      <c r="G37" s="11" t="s">
        <v>262</v>
      </c>
      <c r="H37" s="48">
        <f t="shared" si="1"/>
        <v>0.0032847959631074333</v>
      </c>
      <c r="I37" s="46">
        <v>298107</v>
      </c>
      <c r="J37" s="46">
        <v>207730</v>
      </c>
      <c r="K37" s="46">
        <v>1139900</v>
      </c>
      <c r="L37" s="46">
        <v>52142</v>
      </c>
      <c r="U37" s="29">
        <f t="shared" si="0"/>
        <v>1697879</v>
      </c>
    </row>
    <row r="38" spans="1:21" ht="12">
      <c r="A38" s="32">
        <v>42978</v>
      </c>
      <c r="B38" s="11" t="s">
        <v>9</v>
      </c>
      <c r="C38" s="11" t="s">
        <v>426</v>
      </c>
      <c r="D38" s="11" t="s">
        <v>427</v>
      </c>
      <c r="E38" s="11" t="s">
        <v>75</v>
      </c>
      <c r="F38" s="11" t="s">
        <v>76</v>
      </c>
      <c r="G38" s="11" t="s">
        <v>428</v>
      </c>
      <c r="H38" s="48">
        <f t="shared" si="1"/>
        <v>0.013963854083004483</v>
      </c>
      <c r="I38" s="46">
        <v>5026688</v>
      </c>
      <c r="J38" s="46">
        <v>2191092</v>
      </c>
      <c r="K38" s="46"/>
      <c r="L38" s="46"/>
      <c r="U38" s="29">
        <f t="shared" si="0"/>
        <v>7217780</v>
      </c>
    </row>
    <row r="39" spans="1:21" ht="12">
      <c r="A39" s="32">
        <v>41998</v>
      </c>
      <c r="B39" s="11" t="s">
        <v>23</v>
      </c>
      <c r="C39" s="11" t="s">
        <v>805</v>
      </c>
      <c r="D39" s="11" t="s">
        <v>265</v>
      </c>
      <c r="E39" s="11" t="s">
        <v>188</v>
      </c>
      <c r="F39" s="11" t="s">
        <v>7</v>
      </c>
      <c r="G39" s="11" t="s">
        <v>266</v>
      </c>
      <c r="H39" s="48">
        <f t="shared" si="1"/>
        <v>0.0013014561652167213</v>
      </c>
      <c r="I39" s="46"/>
      <c r="J39" s="46"/>
      <c r="K39" s="46">
        <v>672710</v>
      </c>
      <c r="L39" s="46"/>
      <c r="U39" s="29">
        <f t="shared" si="0"/>
        <v>672710</v>
      </c>
    </row>
    <row r="40" spans="1:21" ht="12">
      <c r="A40" s="32">
        <v>19704</v>
      </c>
      <c r="B40" s="39" t="s">
        <v>23</v>
      </c>
      <c r="C40" s="39" t="s">
        <v>429</v>
      </c>
      <c r="D40" s="39" t="s">
        <v>110</v>
      </c>
      <c r="E40" s="39" t="s">
        <v>60</v>
      </c>
      <c r="F40" s="39" t="s">
        <v>61</v>
      </c>
      <c r="G40" s="40">
        <v>98185</v>
      </c>
      <c r="H40" s="48">
        <f t="shared" si="1"/>
        <v>0.0008004600620749185</v>
      </c>
      <c r="I40" s="46">
        <v>57199</v>
      </c>
      <c r="J40" s="46">
        <v>35583</v>
      </c>
      <c r="K40" s="46"/>
      <c r="L40" s="46">
        <v>320968</v>
      </c>
      <c r="U40" s="29">
        <f t="shared" si="0"/>
        <v>413750</v>
      </c>
    </row>
    <row r="41" spans="1:21" ht="12">
      <c r="A41" s="32">
        <v>19623</v>
      </c>
      <c r="B41" s="11" t="s">
        <v>9</v>
      </c>
      <c r="C41" s="11" t="s">
        <v>676</v>
      </c>
      <c r="D41" s="11" t="s">
        <v>677</v>
      </c>
      <c r="E41" s="11" t="s">
        <v>138</v>
      </c>
      <c r="F41" s="11" t="s">
        <v>1</v>
      </c>
      <c r="G41" s="40">
        <v>76710</v>
      </c>
      <c r="H41" s="48">
        <f t="shared" si="1"/>
        <v>0.00023034483715003267</v>
      </c>
      <c r="I41" s="46"/>
      <c r="J41" s="46"/>
      <c r="K41" s="46">
        <v>119063</v>
      </c>
      <c r="L41" s="46"/>
      <c r="U41" s="29">
        <f t="shared" si="0"/>
        <v>119063</v>
      </c>
    </row>
    <row r="42" spans="1:21" ht="12">
      <c r="A42" s="32">
        <v>40142</v>
      </c>
      <c r="B42" s="11" t="s">
        <v>9</v>
      </c>
      <c r="C42" s="11" t="s">
        <v>707</v>
      </c>
      <c r="D42" s="11" t="s">
        <v>697</v>
      </c>
      <c r="E42" s="11" t="s">
        <v>11</v>
      </c>
      <c r="F42" s="11" t="s">
        <v>12</v>
      </c>
      <c r="G42" s="40" t="s">
        <v>68</v>
      </c>
      <c r="H42" s="48">
        <f t="shared" si="1"/>
        <v>0.0004966566906481857</v>
      </c>
      <c r="I42" s="46"/>
      <c r="J42" s="46"/>
      <c r="K42" s="46"/>
      <c r="L42" s="46">
        <v>256717</v>
      </c>
      <c r="U42" s="29">
        <f t="shared" si="0"/>
        <v>256717</v>
      </c>
    </row>
    <row r="43" spans="1:21" ht="12">
      <c r="A43" s="32">
        <v>19488</v>
      </c>
      <c r="B43" s="11" t="s">
        <v>20</v>
      </c>
      <c r="C43" s="11" t="s">
        <v>814</v>
      </c>
      <c r="D43" s="11" t="s">
        <v>151</v>
      </c>
      <c r="E43" s="11" t="s">
        <v>152</v>
      </c>
      <c r="F43" s="11" t="s">
        <v>85</v>
      </c>
      <c r="G43" s="40" t="s">
        <v>153</v>
      </c>
      <c r="H43" s="48">
        <f t="shared" si="1"/>
        <v>2.785891213022073E-06</v>
      </c>
      <c r="I43" s="46"/>
      <c r="J43" s="46"/>
      <c r="K43" s="46"/>
      <c r="L43" s="46">
        <v>1440</v>
      </c>
      <c r="U43" s="29">
        <f t="shared" si="0"/>
        <v>1440</v>
      </c>
    </row>
    <row r="44" spans="1:21" ht="12">
      <c r="A44" s="32">
        <v>23396</v>
      </c>
      <c r="B44" s="11" t="s">
        <v>20</v>
      </c>
      <c r="C44" s="11" t="s">
        <v>329</v>
      </c>
      <c r="D44" s="11" t="s">
        <v>151</v>
      </c>
      <c r="E44" s="11" t="s">
        <v>152</v>
      </c>
      <c r="F44" s="11" t="s">
        <v>85</v>
      </c>
      <c r="G44" s="11" t="s">
        <v>153</v>
      </c>
      <c r="H44" s="48">
        <f t="shared" si="1"/>
        <v>0.0002818219158973183</v>
      </c>
      <c r="I44" s="46"/>
      <c r="J44" s="46"/>
      <c r="K44" s="46"/>
      <c r="L44" s="46">
        <v>145671</v>
      </c>
      <c r="U44" s="29">
        <f t="shared" si="0"/>
        <v>145671</v>
      </c>
    </row>
    <row r="45" spans="1:25" ht="12">
      <c r="A45" s="32">
        <v>19976</v>
      </c>
      <c r="B45" s="11" t="s">
        <v>256</v>
      </c>
      <c r="C45" s="11" t="s">
        <v>257</v>
      </c>
      <c r="D45" s="11" t="s">
        <v>258</v>
      </c>
      <c r="E45" s="11" t="s">
        <v>121</v>
      </c>
      <c r="F45" s="11" t="s">
        <v>122</v>
      </c>
      <c r="G45" s="11" t="s">
        <v>259</v>
      </c>
      <c r="H45" s="48">
        <f t="shared" si="1"/>
        <v>0.002167142839963195</v>
      </c>
      <c r="I45" s="46">
        <v>30419</v>
      </c>
      <c r="J45" s="46">
        <v>84107</v>
      </c>
      <c r="K45" s="46">
        <v>1155769</v>
      </c>
      <c r="L45" s="46"/>
      <c r="M45" s="6">
        <v>2442</v>
      </c>
      <c r="N45" s="6">
        <v>5227</v>
      </c>
      <c r="O45" s="6">
        <v>-157789</v>
      </c>
      <c r="U45" s="29">
        <f t="shared" si="0"/>
        <v>1120175</v>
      </c>
      <c r="V45" s="30"/>
      <c r="W45" s="30"/>
      <c r="X45" s="30"/>
      <c r="Y45" s="30"/>
    </row>
    <row r="46" spans="1:25" ht="12">
      <c r="A46" s="32">
        <v>15954</v>
      </c>
      <c r="B46" s="11" t="s">
        <v>9</v>
      </c>
      <c r="C46" s="39" t="s">
        <v>815</v>
      </c>
      <c r="D46" s="39" t="s">
        <v>816</v>
      </c>
      <c r="E46" s="11" t="s">
        <v>91</v>
      </c>
      <c r="F46" s="11" t="s">
        <v>1</v>
      </c>
      <c r="G46" s="39" t="s">
        <v>817</v>
      </c>
      <c r="H46" s="48">
        <f t="shared" si="1"/>
        <v>1.6988132459407514E-05</v>
      </c>
      <c r="I46" s="46">
        <v>5860</v>
      </c>
      <c r="J46" s="46">
        <v>2921</v>
      </c>
      <c r="K46" s="46"/>
      <c r="L46" s="46"/>
      <c r="U46" s="29">
        <f t="shared" si="0"/>
        <v>8781</v>
      </c>
      <c r="V46" s="30"/>
      <c r="W46" s="30"/>
      <c r="X46" s="30"/>
      <c r="Y46" s="30"/>
    </row>
    <row r="47" spans="1:21" ht="12">
      <c r="A47" s="32">
        <v>11150</v>
      </c>
      <c r="B47" s="11" t="s">
        <v>380</v>
      </c>
      <c r="C47" s="11" t="s">
        <v>381</v>
      </c>
      <c r="D47" s="11" t="s">
        <v>708</v>
      </c>
      <c r="E47" s="11" t="s">
        <v>709</v>
      </c>
      <c r="F47" s="11" t="s">
        <v>10</v>
      </c>
      <c r="G47" s="11" t="s">
        <v>710</v>
      </c>
      <c r="H47" s="48">
        <f t="shared" si="1"/>
        <v>0.0005464196724407925</v>
      </c>
      <c r="I47" s="46">
        <v>139035</v>
      </c>
      <c r="J47" s="46" t="s">
        <v>818</v>
      </c>
      <c r="K47" s="46"/>
      <c r="L47" s="46">
        <v>143404</v>
      </c>
      <c r="U47" s="29">
        <f t="shared" si="0"/>
        <v>282439</v>
      </c>
    </row>
    <row r="48" spans="1:21" ht="12">
      <c r="A48" s="32">
        <v>19801</v>
      </c>
      <c r="B48" s="11" t="s">
        <v>275</v>
      </c>
      <c r="C48" s="11" t="s">
        <v>573</v>
      </c>
      <c r="D48" s="11" t="s">
        <v>574</v>
      </c>
      <c r="E48" s="11" t="s">
        <v>89</v>
      </c>
      <c r="F48" s="11" t="s">
        <v>1</v>
      </c>
      <c r="G48" s="11">
        <v>78216</v>
      </c>
      <c r="H48" s="48">
        <f t="shared" si="1"/>
        <v>0.0011039229356867263</v>
      </c>
      <c r="I48" s="46"/>
      <c r="J48" s="46"/>
      <c r="K48" s="46"/>
      <c r="L48" s="46">
        <v>570607</v>
      </c>
      <c r="U48" s="29">
        <f t="shared" si="0"/>
        <v>570607</v>
      </c>
    </row>
    <row r="49" spans="1:25" ht="12">
      <c r="A49" s="12">
        <v>19828</v>
      </c>
      <c r="B49" s="15" t="s">
        <v>23</v>
      </c>
      <c r="C49" s="15" t="s">
        <v>772</v>
      </c>
      <c r="D49" s="15" t="s">
        <v>773</v>
      </c>
      <c r="E49" s="15" t="s">
        <v>43</v>
      </c>
      <c r="F49" s="15" t="s">
        <v>12</v>
      </c>
      <c r="G49" s="16">
        <v>60606</v>
      </c>
      <c r="H49" s="48">
        <f t="shared" si="1"/>
        <v>1.3256199021963362E-05</v>
      </c>
      <c r="I49" s="17"/>
      <c r="J49" s="17"/>
      <c r="K49" s="17"/>
      <c r="L49" s="17">
        <v>6852</v>
      </c>
      <c r="M49" s="17"/>
      <c r="N49" s="17"/>
      <c r="O49" s="17"/>
      <c r="P49" s="17"/>
      <c r="Q49" s="17"/>
      <c r="R49" s="17"/>
      <c r="S49" s="17"/>
      <c r="T49" s="17"/>
      <c r="U49" s="29">
        <f t="shared" si="0"/>
        <v>6852</v>
      </c>
      <c r="V49" s="14"/>
      <c r="W49" s="14"/>
      <c r="X49" s="14"/>
      <c r="Y49" s="14"/>
    </row>
    <row r="50" spans="1:21" ht="12">
      <c r="A50" s="32">
        <v>41459</v>
      </c>
      <c r="B50" s="11" t="s">
        <v>542</v>
      </c>
      <c r="C50" s="11" t="s">
        <v>253</v>
      </c>
      <c r="D50" s="11" t="s">
        <v>357</v>
      </c>
      <c r="E50" s="11" t="s">
        <v>254</v>
      </c>
      <c r="F50" s="11" t="s">
        <v>255</v>
      </c>
      <c r="G50" s="11">
        <v>66048</v>
      </c>
      <c r="H50" s="48">
        <f t="shared" si="1"/>
        <v>0.0011351578062660606</v>
      </c>
      <c r="I50" s="46">
        <v>18799</v>
      </c>
      <c r="J50" s="46">
        <v>49701</v>
      </c>
      <c r="K50" s="46">
        <v>518252</v>
      </c>
      <c r="L50" s="46"/>
      <c r="U50" s="29">
        <f t="shared" si="0"/>
        <v>586752</v>
      </c>
    </row>
    <row r="51" spans="1:21" ht="12">
      <c r="A51" s="32">
        <v>21865</v>
      </c>
      <c r="B51" s="11" t="s">
        <v>9</v>
      </c>
      <c r="C51" s="11" t="s">
        <v>430</v>
      </c>
      <c r="D51" s="11" t="s">
        <v>209</v>
      </c>
      <c r="E51" s="11" t="s">
        <v>210</v>
      </c>
      <c r="F51" s="11" t="s">
        <v>17</v>
      </c>
      <c r="G51" s="11">
        <v>94998</v>
      </c>
      <c r="H51" s="48">
        <f t="shared" si="1"/>
        <v>0.004372167996483462</v>
      </c>
      <c r="I51" s="46">
        <v>20121</v>
      </c>
      <c r="J51" s="46">
        <v>24537</v>
      </c>
      <c r="K51" s="46">
        <v>1524197</v>
      </c>
      <c r="L51" s="46">
        <v>691076</v>
      </c>
      <c r="U51" s="29">
        <f t="shared" si="0"/>
        <v>2259931</v>
      </c>
    </row>
    <row r="52" spans="1:21" ht="12">
      <c r="A52" s="32">
        <v>35629</v>
      </c>
      <c r="B52" s="11" t="s">
        <v>275</v>
      </c>
      <c r="C52" s="11" t="s">
        <v>575</v>
      </c>
      <c r="D52" s="11" t="s">
        <v>577</v>
      </c>
      <c r="E52" s="11" t="s">
        <v>576</v>
      </c>
      <c r="F52" s="11" t="s">
        <v>1</v>
      </c>
      <c r="G52" s="11">
        <v>78731</v>
      </c>
      <c r="H52" s="48">
        <f t="shared" si="1"/>
        <v>3.848012237986738E-06</v>
      </c>
      <c r="I52" s="46">
        <v>19</v>
      </c>
      <c r="J52" s="46">
        <v>44</v>
      </c>
      <c r="K52" s="46"/>
      <c r="L52" s="46">
        <v>1926</v>
      </c>
      <c r="U52" s="29">
        <f t="shared" si="0"/>
        <v>1989</v>
      </c>
    </row>
    <row r="53" spans="1:21" ht="12">
      <c r="A53" s="32">
        <v>19305</v>
      </c>
      <c r="B53" s="11" t="s">
        <v>298</v>
      </c>
      <c r="C53" s="11" t="s">
        <v>431</v>
      </c>
      <c r="D53" s="11" t="s">
        <v>432</v>
      </c>
      <c r="E53" s="11" t="s">
        <v>11</v>
      </c>
      <c r="F53" s="11" t="s">
        <v>12</v>
      </c>
      <c r="G53" s="11" t="s">
        <v>68</v>
      </c>
      <c r="H53" s="48">
        <f t="shared" si="1"/>
        <v>0.0009690219576361595</v>
      </c>
      <c r="I53" s="46"/>
      <c r="J53" s="46"/>
      <c r="K53" s="46"/>
      <c r="L53" s="46">
        <v>500878</v>
      </c>
      <c r="U53" s="29">
        <f t="shared" si="0"/>
        <v>500878</v>
      </c>
    </row>
    <row r="54" spans="1:21" ht="12">
      <c r="A54" s="32">
        <v>27154</v>
      </c>
      <c r="B54" s="11" t="s">
        <v>275</v>
      </c>
      <c r="C54" s="11" t="s">
        <v>578</v>
      </c>
      <c r="D54" s="11" t="s">
        <v>291</v>
      </c>
      <c r="E54" s="11" t="s">
        <v>361</v>
      </c>
      <c r="F54" s="11" t="s">
        <v>166</v>
      </c>
      <c r="G54" s="11" t="s">
        <v>613</v>
      </c>
      <c r="H54" s="48">
        <f t="shared" si="1"/>
        <v>1.547717340567818E-06</v>
      </c>
      <c r="I54" s="46">
        <v>408</v>
      </c>
      <c r="J54" s="46">
        <v>392</v>
      </c>
      <c r="K54" s="46"/>
      <c r="L54" s="46"/>
      <c r="U54" s="29">
        <f t="shared" si="0"/>
        <v>800</v>
      </c>
    </row>
    <row r="55" spans="1:21" ht="12">
      <c r="A55" s="32">
        <v>19062</v>
      </c>
      <c r="B55" s="11" t="s">
        <v>9</v>
      </c>
      <c r="C55" s="11" t="s">
        <v>433</v>
      </c>
      <c r="D55" s="11" t="s">
        <v>94</v>
      </c>
      <c r="E55" s="11" t="s">
        <v>44</v>
      </c>
      <c r="F55" s="11" t="s">
        <v>45</v>
      </c>
      <c r="G55" s="11" t="s">
        <v>434</v>
      </c>
      <c r="H55" s="48">
        <f t="shared" si="1"/>
        <v>0.0005095685225618727</v>
      </c>
      <c r="I55" s="46">
        <v>138837</v>
      </c>
      <c r="J55" s="46">
        <v>119518</v>
      </c>
      <c r="K55" s="46">
        <v>5036</v>
      </c>
      <c r="L55" s="46"/>
      <c r="U55" s="29">
        <f t="shared" si="0"/>
        <v>263391</v>
      </c>
    </row>
    <row r="56" spans="1:21" ht="12">
      <c r="A56" s="32">
        <v>33022</v>
      </c>
      <c r="B56" s="39" t="s">
        <v>20</v>
      </c>
      <c r="C56" s="39" t="s">
        <v>678</v>
      </c>
      <c r="D56" s="39" t="s">
        <v>679</v>
      </c>
      <c r="E56" s="39" t="s">
        <v>35</v>
      </c>
      <c r="F56" s="39" t="s">
        <v>36</v>
      </c>
      <c r="G56" s="40">
        <v>10004</v>
      </c>
      <c r="H56" s="48">
        <f t="shared" si="1"/>
        <v>2.4157933039587933E-05</v>
      </c>
      <c r="I56" s="46">
        <v>8776</v>
      </c>
      <c r="J56" s="46">
        <v>3711</v>
      </c>
      <c r="K56" s="46"/>
      <c r="L56" s="46"/>
      <c r="U56" s="29">
        <f t="shared" si="0"/>
        <v>12487</v>
      </c>
    </row>
    <row r="57" spans="1:21" ht="12">
      <c r="A57" s="32">
        <v>37273</v>
      </c>
      <c r="B57" s="11" t="s">
        <v>20</v>
      </c>
      <c r="C57" s="11" t="s">
        <v>680</v>
      </c>
      <c r="D57" s="11" t="s">
        <v>681</v>
      </c>
      <c r="E57" s="11" t="s">
        <v>682</v>
      </c>
      <c r="F57" s="11" t="s">
        <v>76</v>
      </c>
      <c r="G57" s="40">
        <v>3002</v>
      </c>
      <c r="H57" s="48">
        <f t="shared" si="1"/>
        <v>0.0028614314271218364</v>
      </c>
      <c r="I57" s="46">
        <v>999321</v>
      </c>
      <c r="J57" s="46">
        <v>479725</v>
      </c>
      <c r="K57" s="46"/>
      <c r="L57" s="46"/>
      <c r="U57" s="29">
        <f t="shared" si="0"/>
        <v>1479046</v>
      </c>
    </row>
    <row r="58" spans="1:21" ht="12">
      <c r="A58" s="32">
        <v>20370</v>
      </c>
      <c r="B58" s="39" t="s">
        <v>435</v>
      </c>
      <c r="C58" s="39" t="s">
        <v>436</v>
      </c>
      <c r="D58" s="39" t="s">
        <v>437</v>
      </c>
      <c r="E58" s="39" t="s">
        <v>35</v>
      </c>
      <c r="F58" s="39" t="s">
        <v>36</v>
      </c>
      <c r="G58" s="40">
        <v>10022</v>
      </c>
      <c r="H58" s="48">
        <f t="shared" si="1"/>
        <v>-0.00012935628067798252</v>
      </c>
      <c r="I58" s="46">
        <v>-70459</v>
      </c>
      <c r="J58" s="46">
        <v>3596</v>
      </c>
      <c r="K58" s="46"/>
      <c r="L58" s="46"/>
      <c r="U58" s="29">
        <f t="shared" si="0"/>
        <v>-66863</v>
      </c>
    </row>
    <row r="59" spans="1:21" ht="12">
      <c r="A59" s="32">
        <v>24813</v>
      </c>
      <c r="B59" s="11" t="s">
        <v>248</v>
      </c>
      <c r="C59" s="11" t="s">
        <v>249</v>
      </c>
      <c r="D59" s="11" t="s">
        <v>250</v>
      </c>
      <c r="E59" s="11" t="s">
        <v>251</v>
      </c>
      <c r="F59" s="11" t="s">
        <v>17</v>
      </c>
      <c r="G59" s="11" t="s">
        <v>252</v>
      </c>
      <c r="H59" s="48">
        <f t="shared" si="1"/>
        <v>0.0010420935625777177</v>
      </c>
      <c r="I59" s="46">
        <v>141074</v>
      </c>
      <c r="J59" s="46">
        <v>60460</v>
      </c>
      <c r="K59" s="46">
        <v>337114</v>
      </c>
      <c r="L59" s="46"/>
      <c r="U59" s="29">
        <f t="shared" si="0"/>
        <v>538648</v>
      </c>
    </row>
    <row r="60" spans="1:21" ht="12">
      <c r="A60" s="32">
        <v>18538</v>
      </c>
      <c r="B60" s="11" t="s">
        <v>9</v>
      </c>
      <c r="C60" s="11" t="s">
        <v>683</v>
      </c>
      <c r="D60" s="11" t="s">
        <v>684</v>
      </c>
      <c r="E60" s="11" t="s">
        <v>685</v>
      </c>
      <c r="F60" s="11" t="s">
        <v>37</v>
      </c>
      <c r="G60" s="11" t="s">
        <v>686</v>
      </c>
      <c r="H60" s="48">
        <f t="shared" si="1"/>
        <v>8.994172395374733E-06</v>
      </c>
      <c r="I60" s="46"/>
      <c r="J60" s="46"/>
      <c r="K60" s="46"/>
      <c r="L60" s="46">
        <v>4649</v>
      </c>
      <c r="U60" s="29">
        <f t="shared" si="0"/>
        <v>4649</v>
      </c>
    </row>
    <row r="61" spans="1:21" ht="12">
      <c r="A61" s="32">
        <v>18279</v>
      </c>
      <c r="B61" s="11" t="s">
        <v>9</v>
      </c>
      <c r="C61" s="11" t="s">
        <v>790</v>
      </c>
      <c r="D61" s="11" t="s">
        <v>766</v>
      </c>
      <c r="E61" s="11" t="s">
        <v>797</v>
      </c>
      <c r="F61" s="11" t="s">
        <v>22</v>
      </c>
      <c r="G61" s="11">
        <v>19106</v>
      </c>
      <c r="H61" s="48">
        <f t="shared" si="1"/>
        <v>0.0002506160650181197</v>
      </c>
      <c r="I61" s="46"/>
      <c r="J61" s="46"/>
      <c r="K61" s="46">
        <v>129541</v>
      </c>
      <c r="L61" s="46"/>
      <c r="U61" s="29">
        <f t="shared" si="0"/>
        <v>129541</v>
      </c>
    </row>
    <row r="62" spans="1:21" ht="12">
      <c r="A62" s="32">
        <v>37540</v>
      </c>
      <c r="B62" s="11" t="s">
        <v>275</v>
      </c>
      <c r="C62" s="11" t="s">
        <v>579</v>
      </c>
      <c r="D62" s="11" t="s">
        <v>611</v>
      </c>
      <c r="E62" s="11" t="s">
        <v>580</v>
      </c>
      <c r="F62" s="11" t="s">
        <v>45</v>
      </c>
      <c r="G62" s="11" t="s">
        <v>581</v>
      </c>
      <c r="H62" s="48">
        <f t="shared" si="1"/>
        <v>4.755361528894621E-06</v>
      </c>
      <c r="I62" s="46">
        <v>1468</v>
      </c>
      <c r="J62" s="46">
        <v>990</v>
      </c>
      <c r="K62" s="46"/>
      <c r="L62" s="46" t="s">
        <v>615</v>
      </c>
      <c r="U62" s="29">
        <f t="shared" si="0"/>
        <v>2458</v>
      </c>
    </row>
    <row r="63" spans="1:21" ht="12">
      <c r="A63" s="32">
        <v>38911</v>
      </c>
      <c r="B63" s="11" t="s">
        <v>9</v>
      </c>
      <c r="C63" s="39" t="s">
        <v>819</v>
      </c>
      <c r="D63" s="39" t="s">
        <v>820</v>
      </c>
      <c r="E63" s="11" t="s">
        <v>251</v>
      </c>
      <c r="F63" s="11" t="s">
        <v>1</v>
      </c>
      <c r="G63" s="39" t="s">
        <v>821</v>
      </c>
      <c r="H63" s="48">
        <f t="shared" si="1"/>
        <v>2.1300459899564597E-06</v>
      </c>
      <c r="I63" s="46">
        <v>470</v>
      </c>
      <c r="J63" s="46">
        <v>631</v>
      </c>
      <c r="K63" s="46"/>
      <c r="L63" s="46"/>
      <c r="U63" s="29">
        <f t="shared" si="0"/>
        <v>1101</v>
      </c>
    </row>
    <row r="64" spans="1:21" ht="12">
      <c r="A64" s="32">
        <v>20095</v>
      </c>
      <c r="B64" s="11" t="s">
        <v>106</v>
      </c>
      <c r="C64" s="11" t="s">
        <v>822</v>
      </c>
      <c r="D64" s="11" t="s">
        <v>245</v>
      </c>
      <c r="E64" s="11" t="s">
        <v>246</v>
      </c>
      <c r="F64" s="11" t="s">
        <v>12</v>
      </c>
      <c r="G64" s="11" t="s">
        <v>247</v>
      </c>
      <c r="H64" s="48">
        <f t="shared" si="1"/>
        <v>0.00023153271020891848</v>
      </c>
      <c r="I64" s="46">
        <v>1319</v>
      </c>
      <c r="J64" s="46">
        <v>2483</v>
      </c>
      <c r="K64" s="46"/>
      <c r="L64" s="46">
        <v>115875</v>
      </c>
      <c r="U64" s="29">
        <f t="shared" si="0"/>
        <v>119677</v>
      </c>
    </row>
    <row r="65" spans="1:21" ht="12">
      <c r="A65" s="32">
        <v>20109</v>
      </c>
      <c r="B65" s="11" t="s">
        <v>106</v>
      </c>
      <c r="C65" s="11" t="s">
        <v>687</v>
      </c>
      <c r="D65" s="11" t="s">
        <v>245</v>
      </c>
      <c r="E65" s="11" t="s">
        <v>246</v>
      </c>
      <c r="F65" s="11" t="s">
        <v>12</v>
      </c>
      <c r="G65" s="11" t="s">
        <v>688</v>
      </c>
      <c r="H65" s="48">
        <f t="shared" si="1"/>
        <v>7.551893298633098E-05</v>
      </c>
      <c r="I65" s="46"/>
      <c r="J65" s="46"/>
      <c r="K65" s="46"/>
      <c r="L65" s="46">
        <v>39035</v>
      </c>
      <c r="U65" s="29">
        <f t="shared" si="0"/>
        <v>39035</v>
      </c>
    </row>
    <row r="66" spans="1:21" ht="12">
      <c r="A66" s="32">
        <v>13528</v>
      </c>
      <c r="B66" s="11" t="s">
        <v>237</v>
      </c>
      <c r="C66" s="11" t="s">
        <v>241</v>
      </c>
      <c r="D66" s="11" t="s">
        <v>242</v>
      </c>
      <c r="E66" s="11" t="s">
        <v>243</v>
      </c>
      <c r="F66" s="11" t="s">
        <v>178</v>
      </c>
      <c r="G66" s="11" t="s">
        <v>244</v>
      </c>
      <c r="H66" s="48">
        <f t="shared" si="1"/>
        <v>0.0036154851193865045</v>
      </c>
      <c r="I66" s="46"/>
      <c r="J66" s="46"/>
      <c r="K66" s="46"/>
      <c r="L66" s="46">
        <v>1868809</v>
      </c>
      <c r="U66" s="29">
        <f aca="true" t="shared" si="2" ref="U66:U129">SUM(I66:T66)</f>
        <v>1868809</v>
      </c>
    </row>
    <row r="67" spans="1:21" ht="12">
      <c r="A67" s="32">
        <v>28495</v>
      </c>
      <c r="B67" s="11" t="s">
        <v>23</v>
      </c>
      <c r="C67" s="11" t="s">
        <v>438</v>
      </c>
      <c r="D67" s="11" t="s">
        <v>583</v>
      </c>
      <c r="E67" s="11" t="s">
        <v>584</v>
      </c>
      <c r="F67" s="11" t="s">
        <v>148</v>
      </c>
      <c r="G67" s="11">
        <v>88005</v>
      </c>
      <c r="H67" s="48">
        <f aca="true" t="shared" si="3" ref="H67:H130">(U67/$K$284)</f>
        <v>0.0008716357132742811</v>
      </c>
      <c r="I67" s="46"/>
      <c r="J67" s="46">
        <v>409582</v>
      </c>
      <c r="K67" s="46"/>
      <c r="L67" s="46"/>
      <c r="N67" s="6">
        <v>40958</v>
      </c>
      <c r="U67" s="29">
        <f t="shared" si="2"/>
        <v>450540</v>
      </c>
    </row>
    <row r="68" spans="1:21" ht="12">
      <c r="A68" s="32">
        <v>20117</v>
      </c>
      <c r="B68" s="11" t="s">
        <v>237</v>
      </c>
      <c r="C68" s="11" t="s">
        <v>439</v>
      </c>
      <c r="D68" s="11" t="s">
        <v>238</v>
      </c>
      <c r="E68" s="11" t="s">
        <v>239</v>
      </c>
      <c r="F68" s="11" t="s">
        <v>17</v>
      </c>
      <c r="G68" s="11" t="s">
        <v>240</v>
      </c>
      <c r="H68" s="48">
        <f t="shared" si="3"/>
        <v>0.0015552740704831405</v>
      </c>
      <c r="I68" s="46"/>
      <c r="J68" s="46"/>
      <c r="K68" s="46">
        <v>803906</v>
      </c>
      <c r="L68" s="46"/>
      <c r="U68" s="29">
        <f t="shared" si="2"/>
        <v>803906</v>
      </c>
    </row>
    <row r="69" spans="1:21" ht="12">
      <c r="A69" s="32">
        <v>10472</v>
      </c>
      <c r="B69" s="11" t="s">
        <v>358</v>
      </c>
      <c r="C69" s="11" t="s">
        <v>46</v>
      </c>
      <c r="D69" s="11" t="s">
        <v>47</v>
      </c>
      <c r="E69" s="11" t="s">
        <v>48</v>
      </c>
      <c r="F69" s="11" t="s">
        <v>29</v>
      </c>
      <c r="G69" s="11" t="s">
        <v>49</v>
      </c>
      <c r="H69" s="48">
        <f t="shared" si="3"/>
        <v>0.00042410937495574493</v>
      </c>
      <c r="I69" s="46">
        <v>382</v>
      </c>
      <c r="J69" s="46">
        <v>465</v>
      </c>
      <c r="K69" s="46"/>
      <c r="L69" s="46">
        <v>218371</v>
      </c>
      <c r="U69" s="29">
        <f t="shared" si="2"/>
        <v>219218</v>
      </c>
    </row>
    <row r="70" spans="1:21" ht="12">
      <c r="A70" s="32">
        <v>20230</v>
      </c>
      <c r="B70" s="11" t="s">
        <v>0</v>
      </c>
      <c r="C70" s="11" t="s">
        <v>4</v>
      </c>
      <c r="D70" s="11" t="s">
        <v>5</v>
      </c>
      <c r="E70" s="11" t="s">
        <v>6</v>
      </c>
      <c r="F70" s="11" t="s">
        <v>7</v>
      </c>
      <c r="G70" s="11" t="s">
        <v>8</v>
      </c>
      <c r="H70" s="48">
        <f t="shared" si="3"/>
        <v>0.0072729926992161015</v>
      </c>
      <c r="I70" s="46">
        <v>75192</v>
      </c>
      <c r="J70" s="46">
        <v>146050</v>
      </c>
      <c r="K70" s="46">
        <v>2021875</v>
      </c>
      <c r="L70" s="46">
        <v>1516222</v>
      </c>
      <c r="U70" s="29">
        <f t="shared" si="2"/>
        <v>3759339</v>
      </c>
    </row>
    <row r="71" spans="1:21" ht="12">
      <c r="A71" s="32">
        <v>25615</v>
      </c>
      <c r="B71" s="11" t="s">
        <v>23</v>
      </c>
      <c r="C71" s="11" t="s">
        <v>442</v>
      </c>
      <c r="D71" s="11" t="s">
        <v>94</v>
      </c>
      <c r="E71" s="11" t="s">
        <v>44</v>
      </c>
      <c r="F71" s="11" t="s">
        <v>45</v>
      </c>
      <c r="G71" s="11" t="s">
        <v>434</v>
      </c>
      <c r="H71" s="48">
        <f t="shared" si="3"/>
        <v>0.0020235301479319067</v>
      </c>
      <c r="I71" s="46">
        <v>85619</v>
      </c>
      <c r="J71" s="46">
        <v>97516</v>
      </c>
      <c r="K71" s="46"/>
      <c r="L71" s="46">
        <v>862808</v>
      </c>
      <c r="T71" s="7"/>
      <c r="U71" s="29">
        <f t="shared" si="2"/>
        <v>1045943</v>
      </c>
    </row>
    <row r="72" spans="1:21" ht="12">
      <c r="A72" s="32">
        <v>19402</v>
      </c>
      <c r="B72" s="11" t="s">
        <v>9</v>
      </c>
      <c r="C72" s="11" t="s">
        <v>757</v>
      </c>
      <c r="D72" s="11" t="s">
        <v>582</v>
      </c>
      <c r="E72" s="11" t="s">
        <v>35</v>
      </c>
      <c r="F72" s="11" t="s">
        <v>36</v>
      </c>
      <c r="G72" s="11">
        <v>10270</v>
      </c>
      <c r="H72" s="48">
        <f t="shared" si="3"/>
        <v>0.0019270822072077476</v>
      </c>
      <c r="I72" s="46">
        <v>4404</v>
      </c>
      <c r="J72" s="46">
        <v>13696</v>
      </c>
      <c r="K72" s="46">
        <v>977990</v>
      </c>
      <c r="L72" s="46"/>
      <c r="U72" s="29">
        <f t="shared" si="2"/>
        <v>996090</v>
      </c>
    </row>
    <row r="73" spans="1:21" ht="12">
      <c r="A73" s="32">
        <v>18767</v>
      </c>
      <c r="B73" s="11" t="s">
        <v>23</v>
      </c>
      <c r="C73" s="11" t="s">
        <v>233</v>
      </c>
      <c r="D73" s="11" t="s">
        <v>234</v>
      </c>
      <c r="E73" s="11" t="s">
        <v>235</v>
      </c>
      <c r="F73" s="11" t="s">
        <v>29</v>
      </c>
      <c r="G73" s="11" t="s">
        <v>236</v>
      </c>
      <c r="H73" s="48">
        <f t="shared" si="3"/>
        <v>0.004430447292942543</v>
      </c>
      <c r="I73" s="46">
        <v>438</v>
      </c>
      <c r="J73" s="46">
        <v>950</v>
      </c>
      <c r="K73" s="46">
        <v>36899</v>
      </c>
      <c r="L73" s="46">
        <v>2243657</v>
      </c>
      <c r="P73" s="6">
        <v>8111</v>
      </c>
      <c r="U73" s="29">
        <f t="shared" si="2"/>
        <v>2290055</v>
      </c>
    </row>
    <row r="74" spans="1:21" ht="12">
      <c r="A74" s="32">
        <v>10677</v>
      </c>
      <c r="B74" s="11" t="s">
        <v>23</v>
      </c>
      <c r="C74" s="11" t="s">
        <v>823</v>
      </c>
      <c r="D74" s="11" t="s">
        <v>443</v>
      </c>
      <c r="E74" s="11" t="s">
        <v>331</v>
      </c>
      <c r="F74" s="11" t="s">
        <v>7</v>
      </c>
      <c r="G74" s="11" t="s">
        <v>444</v>
      </c>
      <c r="H74" s="48">
        <f t="shared" si="3"/>
        <v>0.0026884295174398414</v>
      </c>
      <c r="I74" s="46">
        <v>63981</v>
      </c>
      <c r="J74" s="46">
        <v>46135</v>
      </c>
      <c r="K74" s="46">
        <v>1125</v>
      </c>
      <c r="L74" s="46">
        <v>1278382</v>
      </c>
      <c r="U74" s="29">
        <f t="shared" si="2"/>
        <v>1389623</v>
      </c>
    </row>
    <row r="75" spans="1:21" ht="12">
      <c r="A75" s="32">
        <v>28665</v>
      </c>
      <c r="B75" s="11" t="s">
        <v>23</v>
      </c>
      <c r="C75" s="11" t="s">
        <v>791</v>
      </c>
      <c r="D75" s="11" t="s">
        <v>803</v>
      </c>
      <c r="E75" s="11" t="s">
        <v>188</v>
      </c>
      <c r="F75" s="11" t="s">
        <v>7</v>
      </c>
      <c r="G75" s="11" t="s">
        <v>804</v>
      </c>
      <c r="H75" s="48">
        <f t="shared" si="3"/>
        <v>8.937680712444008E-05</v>
      </c>
      <c r="I75" s="46"/>
      <c r="J75" s="46"/>
      <c r="K75" s="46"/>
      <c r="L75" s="46">
        <v>46198</v>
      </c>
      <c r="U75" s="29">
        <f t="shared" si="2"/>
        <v>46198</v>
      </c>
    </row>
    <row r="76" spans="1:21" ht="12">
      <c r="A76" s="32">
        <v>41785</v>
      </c>
      <c r="B76" s="11" t="s">
        <v>360</v>
      </c>
      <c r="C76" s="11" t="s">
        <v>232</v>
      </c>
      <c r="D76" s="11" t="s">
        <v>665</v>
      </c>
      <c r="E76" s="11" t="s">
        <v>666</v>
      </c>
      <c r="F76" s="11" t="s">
        <v>653</v>
      </c>
      <c r="G76" s="11" t="s">
        <v>667</v>
      </c>
      <c r="H76" s="48">
        <f t="shared" si="3"/>
        <v>0.0033223223046761757</v>
      </c>
      <c r="I76" s="46">
        <v>117571</v>
      </c>
      <c r="J76" s="46">
        <v>71655</v>
      </c>
      <c r="K76" s="46"/>
      <c r="L76" s="46">
        <v>1528050</v>
      </c>
      <c r="U76" s="29">
        <f t="shared" si="2"/>
        <v>1717276</v>
      </c>
    </row>
    <row r="77" spans="1:21" ht="12">
      <c r="A77" s="32">
        <v>10220</v>
      </c>
      <c r="B77" s="39" t="s">
        <v>23</v>
      </c>
      <c r="C77" s="39" t="s">
        <v>400</v>
      </c>
      <c r="D77" s="39" t="s">
        <v>401</v>
      </c>
      <c r="E77" s="39" t="s">
        <v>60</v>
      </c>
      <c r="F77" s="39" t="s">
        <v>61</v>
      </c>
      <c r="G77" s="40" t="s">
        <v>402</v>
      </c>
      <c r="H77" s="48">
        <f t="shared" si="3"/>
        <v>0.0001576795080103736</v>
      </c>
      <c r="I77" s="46"/>
      <c r="J77" s="46"/>
      <c r="K77" s="46"/>
      <c r="L77" s="46">
        <v>81503</v>
      </c>
      <c r="U77" s="29">
        <f t="shared" si="2"/>
        <v>81503</v>
      </c>
    </row>
    <row r="78" spans="1:21" ht="12">
      <c r="A78" s="32">
        <v>10794</v>
      </c>
      <c r="B78" s="11" t="s">
        <v>9</v>
      </c>
      <c r="C78" s="11" t="s">
        <v>824</v>
      </c>
      <c r="D78" s="11" t="s">
        <v>825</v>
      </c>
      <c r="E78" s="11" t="s">
        <v>826</v>
      </c>
      <c r="F78" s="11" t="s">
        <v>827</v>
      </c>
      <c r="G78" s="40" t="s">
        <v>828</v>
      </c>
      <c r="H78" s="48">
        <f t="shared" si="3"/>
        <v>0.0003665633095867578</v>
      </c>
      <c r="I78" s="46"/>
      <c r="J78" s="46"/>
      <c r="K78" s="46"/>
      <c r="L78" s="46">
        <v>189473</v>
      </c>
      <c r="U78" s="29">
        <f t="shared" si="2"/>
        <v>189473</v>
      </c>
    </row>
    <row r="79" spans="1:21" ht="12">
      <c r="A79" s="32">
        <v>20443</v>
      </c>
      <c r="B79" s="39" t="s">
        <v>63</v>
      </c>
      <c r="C79" s="39" t="s">
        <v>445</v>
      </c>
      <c r="D79" s="39" t="s">
        <v>359</v>
      </c>
      <c r="E79" s="39" t="s">
        <v>43</v>
      </c>
      <c r="F79" s="39" t="s">
        <v>12</v>
      </c>
      <c r="G79" s="40">
        <v>60604</v>
      </c>
      <c r="H79" s="48">
        <f t="shared" si="3"/>
        <v>0.004167155422905173</v>
      </c>
      <c r="I79" s="46">
        <v>672838</v>
      </c>
      <c r="J79" s="46">
        <v>269409</v>
      </c>
      <c r="K79" s="46"/>
      <c r="L79" s="46">
        <v>1211715</v>
      </c>
      <c r="U79" s="29">
        <f t="shared" si="2"/>
        <v>2153962</v>
      </c>
    </row>
    <row r="80" spans="1:21" ht="12">
      <c r="A80" s="32">
        <v>35289</v>
      </c>
      <c r="B80" s="39" t="s">
        <v>9</v>
      </c>
      <c r="C80" s="39" t="s">
        <v>617</v>
      </c>
      <c r="D80" s="39" t="s">
        <v>616</v>
      </c>
      <c r="E80" s="39" t="s">
        <v>43</v>
      </c>
      <c r="F80" s="39" t="s">
        <v>12</v>
      </c>
      <c r="G80" s="40">
        <v>60685</v>
      </c>
      <c r="H80" s="48">
        <f t="shared" si="3"/>
        <v>0.0006511498355836654</v>
      </c>
      <c r="I80" s="46">
        <v>-159</v>
      </c>
      <c r="J80" s="46">
        <v>-324</v>
      </c>
      <c r="K80" s="46"/>
      <c r="L80" s="46">
        <v>337056</v>
      </c>
      <c r="U80" s="29">
        <f t="shared" si="2"/>
        <v>336573</v>
      </c>
    </row>
    <row r="81" spans="1:21" ht="12">
      <c r="A81" s="32">
        <v>10804</v>
      </c>
      <c r="B81" s="39" t="s">
        <v>192</v>
      </c>
      <c r="C81" s="39" t="s">
        <v>389</v>
      </c>
      <c r="D81" s="39" t="s">
        <v>390</v>
      </c>
      <c r="E81" s="39" t="s">
        <v>391</v>
      </c>
      <c r="F81" s="39" t="s">
        <v>33</v>
      </c>
      <c r="G81" s="40">
        <v>50322</v>
      </c>
      <c r="H81" s="48">
        <f t="shared" si="3"/>
        <v>0.001375916846471439</v>
      </c>
      <c r="I81" s="46">
        <v>46186</v>
      </c>
      <c r="J81" s="46">
        <v>61973</v>
      </c>
      <c r="K81" s="46"/>
      <c r="L81" s="46">
        <v>603039</v>
      </c>
      <c r="U81" s="29">
        <f t="shared" si="2"/>
        <v>711198</v>
      </c>
    </row>
    <row r="82" spans="1:21" ht="12">
      <c r="A82" s="32">
        <v>37206</v>
      </c>
      <c r="B82" s="39" t="s">
        <v>150</v>
      </c>
      <c r="C82" s="11" t="s">
        <v>58</v>
      </c>
      <c r="D82" s="11" t="s">
        <v>59</v>
      </c>
      <c r="E82" s="11" t="s">
        <v>60</v>
      </c>
      <c r="F82" s="11" t="s">
        <v>61</v>
      </c>
      <c r="G82" s="11" t="s">
        <v>62</v>
      </c>
      <c r="H82" s="48">
        <f t="shared" si="3"/>
        <v>0.001503843423256072</v>
      </c>
      <c r="I82" s="46" t="s">
        <v>615</v>
      </c>
      <c r="J82" s="46" t="s">
        <v>615</v>
      </c>
      <c r="K82" s="46"/>
      <c r="L82" s="46">
        <v>777322</v>
      </c>
      <c r="U82" s="29">
        <f t="shared" si="2"/>
        <v>777322</v>
      </c>
    </row>
    <row r="83" spans="1:21" ht="12">
      <c r="A83" s="32">
        <v>10499</v>
      </c>
      <c r="B83" s="39" t="s">
        <v>622</v>
      </c>
      <c r="C83" s="11" t="s">
        <v>829</v>
      </c>
      <c r="D83" s="11" t="s">
        <v>830</v>
      </c>
      <c r="E83" s="11" t="s">
        <v>831</v>
      </c>
      <c r="F83" s="11" t="s">
        <v>85</v>
      </c>
      <c r="G83" s="11">
        <v>48009</v>
      </c>
      <c r="H83" s="48">
        <f t="shared" si="3"/>
        <v>8.00943723743846E-06</v>
      </c>
      <c r="I83" s="46">
        <v>698</v>
      </c>
      <c r="J83" s="46">
        <v>984</v>
      </c>
      <c r="K83" s="46"/>
      <c r="L83" s="46">
        <v>2458</v>
      </c>
      <c r="U83" s="29">
        <f t="shared" si="2"/>
        <v>4140</v>
      </c>
    </row>
    <row r="84" spans="1:21" ht="12">
      <c r="A84" s="32">
        <v>10847</v>
      </c>
      <c r="B84" s="11" t="s">
        <v>669</v>
      </c>
      <c r="C84" s="11" t="s">
        <v>228</v>
      </c>
      <c r="D84" s="11" t="s">
        <v>229</v>
      </c>
      <c r="E84" s="11" t="s">
        <v>48</v>
      </c>
      <c r="F84" s="11" t="s">
        <v>29</v>
      </c>
      <c r="G84" s="11" t="s">
        <v>230</v>
      </c>
      <c r="H84" s="48">
        <f t="shared" si="3"/>
        <v>0.000765760239299388</v>
      </c>
      <c r="I84" s="46"/>
      <c r="J84" s="46"/>
      <c r="K84" s="46"/>
      <c r="L84" s="46">
        <v>395814</v>
      </c>
      <c r="U84" s="29">
        <f t="shared" si="2"/>
        <v>395814</v>
      </c>
    </row>
    <row r="85" spans="1:21" ht="12">
      <c r="A85" s="32">
        <v>42587</v>
      </c>
      <c r="B85" s="39" t="s">
        <v>564</v>
      </c>
      <c r="C85" s="39" t="s">
        <v>351</v>
      </c>
      <c r="D85" s="39" t="s">
        <v>403</v>
      </c>
      <c r="E85" s="39" t="s">
        <v>65</v>
      </c>
      <c r="F85" s="39" t="s">
        <v>33</v>
      </c>
      <c r="G85" s="40" t="s">
        <v>66</v>
      </c>
      <c r="H85" s="48">
        <f t="shared" si="3"/>
        <v>0.0016189897241009662</v>
      </c>
      <c r="I85" s="46">
        <v>334</v>
      </c>
      <c r="J85" s="46">
        <v>929</v>
      </c>
      <c r="K85" s="46">
        <v>294209</v>
      </c>
      <c r="L85" s="46">
        <v>541368</v>
      </c>
      <c r="U85" s="29">
        <f t="shared" si="2"/>
        <v>836840</v>
      </c>
    </row>
    <row r="86" spans="1:21" ht="12">
      <c r="A86" s="32">
        <v>42048</v>
      </c>
      <c r="B86" s="39" t="s">
        <v>106</v>
      </c>
      <c r="C86" s="11" t="s">
        <v>77</v>
      </c>
      <c r="D86" s="11" t="s">
        <v>78</v>
      </c>
      <c r="E86" s="11" t="s">
        <v>79</v>
      </c>
      <c r="F86" s="11" t="s">
        <v>22</v>
      </c>
      <c r="G86" s="11" t="s">
        <v>80</v>
      </c>
      <c r="H86" s="48">
        <f t="shared" si="3"/>
        <v>5.915956069652914E-05</v>
      </c>
      <c r="I86" s="46"/>
      <c r="J86" s="46"/>
      <c r="K86" s="46"/>
      <c r="L86" s="46">
        <v>30579</v>
      </c>
      <c r="U86" s="29">
        <f t="shared" si="2"/>
        <v>30579</v>
      </c>
    </row>
    <row r="87" spans="1:21" ht="12">
      <c r="A87" s="32">
        <v>36463</v>
      </c>
      <c r="B87" s="42" t="s">
        <v>656</v>
      </c>
      <c r="C87" s="54" t="s">
        <v>552</v>
      </c>
      <c r="D87" s="54" t="s">
        <v>657</v>
      </c>
      <c r="E87" s="54" t="s">
        <v>14</v>
      </c>
      <c r="F87" s="54" t="s">
        <v>15</v>
      </c>
      <c r="G87" s="54" t="s">
        <v>86</v>
      </c>
      <c r="H87" s="48">
        <f t="shared" si="3"/>
        <v>2.9462734224384128E-05</v>
      </c>
      <c r="I87" s="44"/>
      <c r="J87" s="44"/>
      <c r="K87" s="44"/>
      <c r="L87" s="44">
        <v>15229</v>
      </c>
      <c r="M87" s="9"/>
      <c r="N87" s="9"/>
      <c r="O87" s="9"/>
      <c r="P87" s="9"/>
      <c r="Q87" s="9"/>
      <c r="R87" s="9"/>
      <c r="S87" s="9"/>
      <c r="T87" s="9"/>
      <c r="U87" s="29">
        <f t="shared" si="2"/>
        <v>15229</v>
      </c>
    </row>
    <row r="88" spans="1:21" ht="12">
      <c r="A88" s="32">
        <v>40649</v>
      </c>
      <c r="B88" s="39" t="s">
        <v>23</v>
      </c>
      <c r="C88" s="11" t="s">
        <v>713</v>
      </c>
      <c r="D88" s="11" t="s">
        <v>155</v>
      </c>
      <c r="E88" s="11" t="s">
        <v>156</v>
      </c>
      <c r="F88" s="11" t="s">
        <v>122</v>
      </c>
      <c r="G88" s="11" t="s">
        <v>157</v>
      </c>
      <c r="H88" s="48">
        <f t="shared" si="3"/>
        <v>0.006335491939867281</v>
      </c>
      <c r="I88" s="46"/>
      <c r="J88" s="46"/>
      <c r="K88" s="46">
        <v>3274754</v>
      </c>
      <c r="L88" s="46"/>
      <c r="U88" s="29">
        <f t="shared" si="2"/>
        <v>3274754</v>
      </c>
    </row>
    <row r="89" spans="1:21" ht="12">
      <c r="A89" s="32">
        <v>21261</v>
      </c>
      <c r="B89" s="11" t="s">
        <v>223</v>
      </c>
      <c r="C89" s="11" t="s">
        <v>224</v>
      </c>
      <c r="D89" s="11" t="s">
        <v>225</v>
      </c>
      <c r="E89" s="11" t="s">
        <v>226</v>
      </c>
      <c r="F89" s="11" t="s">
        <v>166</v>
      </c>
      <c r="G89" s="11" t="s">
        <v>227</v>
      </c>
      <c r="H89" s="48">
        <f t="shared" si="3"/>
        <v>0.00010656807748479712</v>
      </c>
      <c r="I89" s="46">
        <v>1089</v>
      </c>
      <c r="J89" s="46">
        <v>1487</v>
      </c>
      <c r="K89" s="46">
        <v>52508</v>
      </c>
      <c r="L89" s="46"/>
      <c r="U89" s="29">
        <f t="shared" si="2"/>
        <v>55084</v>
      </c>
    </row>
    <row r="90" spans="1:21" ht="12">
      <c r="A90" s="32">
        <v>21407</v>
      </c>
      <c r="B90" s="11" t="s">
        <v>9</v>
      </c>
      <c r="C90" s="11" t="s">
        <v>800</v>
      </c>
      <c r="D90" s="11" t="s">
        <v>451</v>
      </c>
      <c r="E90" s="11" t="s">
        <v>65</v>
      </c>
      <c r="F90" s="11" t="s">
        <v>33</v>
      </c>
      <c r="G90" s="11" t="s">
        <v>452</v>
      </c>
      <c r="H90" s="48">
        <f t="shared" si="3"/>
        <v>6.376982372474552E-05</v>
      </c>
      <c r="I90" s="46"/>
      <c r="J90" s="46"/>
      <c r="K90" s="46"/>
      <c r="L90" s="46">
        <v>32962</v>
      </c>
      <c r="U90" s="29">
        <f t="shared" si="2"/>
        <v>32962</v>
      </c>
    </row>
    <row r="91" spans="1:21" ht="12">
      <c r="A91" s="32">
        <v>21326</v>
      </c>
      <c r="B91" s="39" t="s">
        <v>299</v>
      </c>
      <c r="C91" s="11" t="s">
        <v>18</v>
      </c>
      <c r="D91" s="11" t="s">
        <v>19</v>
      </c>
      <c r="E91" s="11" t="s">
        <v>2</v>
      </c>
      <c r="F91" s="11" t="s">
        <v>3</v>
      </c>
      <c r="G91" s="11" t="s">
        <v>300</v>
      </c>
      <c r="H91" s="48">
        <f t="shared" si="3"/>
        <v>0.001139820304754521</v>
      </c>
      <c r="I91" s="46">
        <v>536</v>
      </c>
      <c r="J91" s="46">
        <v>887</v>
      </c>
      <c r="K91" s="46">
        <v>587859</v>
      </c>
      <c r="L91" s="46">
        <v>-120</v>
      </c>
      <c r="U91" s="29">
        <f t="shared" si="2"/>
        <v>589162</v>
      </c>
    </row>
    <row r="92" spans="1:21" ht="12">
      <c r="A92" s="32">
        <v>20648</v>
      </c>
      <c r="B92" s="39" t="s">
        <v>23</v>
      </c>
      <c r="C92" s="11" t="s">
        <v>446</v>
      </c>
      <c r="D92" s="11" t="s">
        <v>291</v>
      </c>
      <c r="E92" s="11" t="s">
        <v>361</v>
      </c>
      <c r="F92" s="11" t="s">
        <v>166</v>
      </c>
      <c r="G92" s="11" t="s">
        <v>613</v>
      </c>
      <c r="H92" s="48">
        <f t="shared" si="3"/>
        <v>6.675304889869E-05</v>
      </c>
      <c r="I92" s="46">
        <v>8724</v>
      </c>
      <c r="J92" s="46">
        <v>9705</v>
      </c>
      <c r="K92" s="46"/>
      <c r="L92" s="46">
        <v>16075</v>
      </c>
      <c r="U92" s="29">
        <f t="shared" si="2"/>
        <v>34504</v>
      </c>
    </row>
    <row r="93" spans="1:21" ht="12">
      <c r="A93" s="32">
        <v>21458</v>
      </c>
      <c r="B93" s="39" t="s">
        <v>23</v>
      </c>
      <c r="C93" s="11" t="s">
        <v>447</v>
      </c>
      <c r="D93" s="11" t="s">
        <v>448</v>
      </c>
      <c r="E93" s="11" t="s">
        <v>449</v>
      </c>
      <c r="F93" s="11" t="s">
        <v>29</v>
      </c>
      <c r="G93" s="11">
        <v>54401</v>
      </c>
      <c r="H93" s="48">
        <f t="shared" si="3"/>
        <v>6.312171708838275E-05</v>
      </c>
      <c r="I93" s="46">
        <v>1986</v>
      </c>
      <c r="J93" s="46">
        <v>3288</v>
      </c>
      <c r="K93" s="46"/>
      <c r="L93" s="46">
        <v>27353</v>
      </c>
      <c r="U93" s="29">
        <f t="shared" si="2"/>
        <v>32627</v>
      </c>
    </row>
    <row r="94" spans="1:21" ht="12">
      <c r="A94" s="32">
        <v>21415</v>
      </c>
      <c r="B94" s="39" t="s">
        <v>23</v>
      </c>
      <c r="C94" s="11" t="s">
        <v>450</v>
      </c>
      <c r="D94" s="11" t="s">
        <v>451</v>
      </c>
      <c r="E94" s="11" t="s">
        <v>65</v>
      </c>
      <c r="F94" s="11" t="s">
        <v>33</v>
      </c>
      <c r="G94" s="11" t="s">
        <v>452</v>
      </c>
      <c r="H94" s="48">
        <f t="shared" si="3"/>
        <v>0.0013015877211906696</v>
      </c>
      <c r="I94" s="46">
        <v>234591</v>
      </c>
      <c r="J94" s="46">
        <v>273716</v>
      </c>
      <c r="K94" s="46"/>
      <c r="L94" s="46">
        <v>164471</v>
      </c>
      <c r="U94" s="29">
        <f t="shared" si="2"/>
        <v>672778</v>
      </c>
    </row>
    <row r="95" spans="1:21" ht="12">
      <c r="A95" s="32">
        <v>15130</v>
      </c>
      <c r="B95" s="39" t="s">
        <v>23</v>
      </c>
      <c r="C95" s="11" t="s">
        <v>453</v>
      </c>
      <c r="D95" s="11" t="s">
        <v>454</v>
      </c>
      <c r="E95" s="11" t="s">
        <v>273</v>
      </c>
      <c r="F95" s="11" t="s">
        <v>12</v>
      </c>
      <c r="G95" s="11" t="s">
        <v>455</v>
      </c>
      <c r="H95" s="48">
        <f t="shared" si="3"/>
        <v>0.0008359240702873543</v>
      </c>
      <c r="I95" s="46">
        <v>32631</v>
      </c>
      <c r="J95" s="46" t="s">
        <v>615</v>
      </c>
      <c r="K95" s="46">
        <v>399450</v>
      </c>
      <c r="L95" s="46"/>
      <c r="U95" s="29">
        <f t="shared" si="2"/>
        <v>432081</v>
      </c>
    </row>
    <row r="96" spans="1:25" ht="12">
      <c r="A96" s="41">
        <v>10071</v>
      </c>
      <c r="B96" s="42" t="s">
        <v>23</v>
      </c>
      <c r="C96" s="42" t="s">
        <v>559</v>
      </c>
      <c r="D96" s="42" t="s">
        <v>359</v>
      </c>
      <c r="E96" s="42" t="s">
        <v>43</v>
      </c>
      <c r="F96" s="42" t="s">
        <v>12</v>
      </c>
      <c r="G96" s="43">
        <v>60685</v>
      </c>
      <c r="H96" s="48">
        <f t="shared" si="3"/>
        <v>0.002740841030531495</v>
      </c>
      <c r="I96" s="44">
        <v>44933</v>
      </c>
      <c r="J96" s="44">
        <v>649912</v>
      </c>
      <c r="K96" s="44">
        <v>721869</v>
      </c>
      <c r="L96" s="44"/>
      <c r="M96" s="9"/>
      <c r="N96" s="9"/>
      <c r="O96" s="9"/>
      <c r="P96" s="9"/>
      <c r="Q96" s="9"/>
      <c r="R96" s="9"/>
      <c r="S96" s="9"/>
      <c r="T96" s="9"/>
      <c r="U96" s="29">
        <f t="shared" si="2"/>
        <v>1416714</v>
      </c>
      <c r="V96" s="1"/>
      <c r="W96" s="1"/>
      <c r="X96" s="1"/>
      <c r="Y96" s="1"/>
    </row>
    <row r="97" spans="1:25" ht="12">
      <c r="A97" s="32">
        <v>10120</v>
      </c>
      <c r="B97" s="39" t="s">
        <v>23</v>
      </c>
      <c r="C97" s="11" t="s">
        <v>714</v>
      </c>
      <c r="D97" s="11" t="s">
        <v>715</v>
      </c>
      <c r="E97" s="11" t="s">
        <v>716</v>
      </c>
      <c r="F97" s="11" t="s">
        <v>10</v>
      </c>
      <c r="G97" s="40" t="s">
        <v>717</v>
      </c>
      <c r="H97" s="48">
        <f t="shared" si="3"/>
        <v>3.8168644265078106E-05</v>
      </c>
      <c r="I97" s="46"/>
      <c r="J97" s="46"/>
      <c r="K97" s="46"/>
      <c r="L97" s="46">
        <v>19729</v>
      </c>
      <c r="U97" s="29">
        <f t="shared" si="2"/>
        <v>19729</v>
      </c>
      <c r="V97" s="1"/>
      <c r="W97" s="1"/>
      <c r="X97" s="1"/>
      <c r="Y97" s="1"/>
    </row>
    <row r="98" spans="1:21" ht="12">
      <c r="A98" s="32">
        <v>21482</v>
      </c>
      <c r="B98" s="39" t="s">
        <v>282</v>
      </c>
      <c r="C98" s="11" t="s">
        <v>320</v>
      </c>
      <c r="D98" s="11" t="s">
        <v>284</v>
      </c>
      <c r="E98" s="11" t="s">
        <v>280</v>
      </c>
      <c r="F98" s="11" t="s">
        <v>122</v>
      </c>
      <c r="G98" s="11" t="s">
        <v>281</v>
      </c>
      <c r="H98" s="48">
        <f t="shared" si="3"/>
        <v>0.008669097583748571</v>
      </c>
      <c r="I98" s="46">
        <v>1660032</v>
      </c>
      <c r="J98" s="46">
        <v>2820940</v>
      </c>
      <c r="K98" s="46"/>
      <c r="L98" s="46"/>
      <c r="U98" s="29">
        <f t="shared" si="2"/>
        <v>4480972</v>
      </c>
    </row>
    <row r="99" spans="1:21" ht="12">
      <c r="A99" s="32">
        <v>13773</v>
      </c>
      <c r="B99" s="39" t="s">
        <v>553</v>
      </c>
      <c r="C99" s="11" t="s">
        <v>392</v>
      </c>
      <c r="D99" s="11" t="s">
        <v>72</v>
      </c>
      <c r="E99" s="11" t="s">
        <v>73</v>
      </c>
      <c r="F99" s="11" t="s">
        <v>33</v>
      </c>
      <c r="G99" s="11" t="s">
        <v>74</v>
      </c>
      <c r="H99" s="48">
        <f t="shared" si="3"/>
        <v>0.020835986056366843</v>
      </c>
      <c r="I99" s="46"/>
      <c r="J99" s="46"/>
      <c r="K99" s="46">
        <v>8490258</v>
      </c>
      <c r="L99" s="46">
        <v>2279660</v>
      </c>
      <c r="U99" s="29">
        <f t="shared" si="2"/>
        <v>10769918</v>
      </c>
    </row>
    <row r="100" spans="1:21" ht="12">
      <c r="A100" s="32">
        <v>21598</v>
      </c>
      <c r="B100" s="11" t="s">
        <v>23</v>
      </c>
      <c r="C100" s="11" t="s">
        <v>456</v>
      </c>
      <c r="D100" s="11" t="s">
        <v>457</v>
      </c>
      <c r="E100" s="11" t="s">
        <v>117</v>
      </c>
      <c r="F100" s="11" t="s">
        <v>118</v>
      </c>
      <c r="G100" s="11">
        <v>85023</v>
      </c>
      <c r="H100" s="48">
        <f t="shared" si="3"/>
        <v>0.06530397919211663</v>
      </c>
      <c r="I100" s="46" t="s">
        <v>615</v>
      </c>
      <c r="J100" s="46" t="s">
        <v>615</v>
      </c>
      <c r="K100" s="46">
        <v>27764387</v>
      </c>
      <c r="L100" s="46">
        <v>5990603</v>
      </c>
      <c r="U100" s="29">
        <f t="shared" si="2"/>
        <v>33754990</v>
      </c>
    </row>
    <row r="101" spans="1:21" ht="12">
      <c r="A101" s="32">
        <v>21652</v>
      </c>
      <c r="B101" s="11" t="s">
        <v>106</v>
      </c>
      <c r="C101" s="11" t="s">
        <v>585</v>
      </c>
      <c r="D101" s="11" t="s">
        <v>326</v>
      </c>
      <c r="E101" s="11" t="s">
        <v>16</v>
      </c>
      <c r="F101" s="11" t="s">
        <v>17</v>
      </c>
      <c r="G101" s="11" t="s">
        <v>222</v>
      </c>
      <c r="H101" s="48">
        <f t="shared" si="3"/>
        <v>0.055586668758355065</v>
      </c>
      <c r="I101" s="46">
        <v>2166</v>
      </c>
      <c r="J101" s="46">
        <v>2483</v>
      </c>
      <c r="K101" s="46">
        <v>25264797</v>
      </c>
      <c r="L101" s="46">
        <v>3462761</v>
      </c>
      <c r="U101" s="29">
        <f t="shared" si="2"/>
        <v>28732207</v>
      </c>
    </row>
    <row r="102" spans="1:21" ht="12">
      <c r="A102" s="32">
        <v>20281</v>
      </c>
      <c r="B102" s="11" t="s">
        <v>607</v>
      </c>
      <c r="C102" s="11" t="s">
        <v>458</v>
      </c>
      <c r="D102" s="11" t="s">
        <v>459</v>
      </c>
      <c r="E102" s="11" t="s">
        <v>97</v>
      </c>
      <c r="F102" s="11" t="s">
        <v>10</v>
      </c>
      <c r="G102" s="11" t="s">
        <v>374</v>
      </c>
      <c r="H102" s="48">
        <f t="shared" si="3"/>
        <v>0.007307615136124604</v>
      </c>
      <c r="I102" s="46"/>
      <c r="J102" s="46">
        <v>10397</v>
      </c>
      <c r="K102" s="46">
        <v>2244366</v>
      </c>
      <c r="L102" s="46">
        <v>1522472</v>
      </c>
      <c r="U102" s="29">
        <f t="shared" si="2"/>
        <v>3777235</v>
      </c>
    </row>
    <row r="103" spans="1:21" ht="12">
      <c r="A103" s="32">
        <v>13935</v>
      </c>
      <c r="B103" s="11" t="s">
        <v>322</v>
      </c>
      <c r="C103" s="11" t="s">
        <v>221</v>
      </c>
      <c r="D103" s="11" t="s">
        <v>213</v>
      </c>
      <c r="E103" s="11" t="s">
        <v>214</v>
      </c>
      <c r="F103" s="11" t="s">
        <v>15</v>
      </c>
      <c r="G103" s="11" t="s">
        <v>215</v>
      </c>
      <c r="H103" s="48">
        <f t="shared" si="3"/>
        <v>0.0008053179598776257</v>
      </c>
      <c r="I103" s="46">
        <v>217245</v>
      </c>
      <c r="J103" s="46">
        <v>86097</v>
      </c>
      <c r="K103" s="46"/>
      <c r="L103" s="46">
        <v>112057</v>
      </c>
      <c r="M103" s="6">
        <v>556</v>
      </c>
      <c r="N103" s="6">
        <v>306</v>
      </c>
      <c r="U103" s="29">
        <f t="shared" si="2"/>
        <v>416261</v>
      </c>
    </row>
    <row r="104" spans="1:21" ht="12">
      <c r="A104" s="32">
        <v>11118</v>
      </c>
      <c r="B104" s="11" t="s">
        <v>216</v>
      </c>
      <c r="C104" s="11" t="s">
        <v>217</v>
      </c>
      <c r="D104" s="11" t="s">
        <v>218</v>
      </c>
      <c r="E104" s="11" t="s">
        <v>219</v>
      </c>
      <c r="F104" s="11" t="s">
        <v>71</v>
      </c>
      <c r="G104" s="11" t="s">
        <v>220</v>
      </c>
      <c r="H104" s="48">
        <f t="shared" si="3"/>
        <v>0.001122069921504884</v>
      </c>
      <c r="I104" s="46">
        <v>217431</v>
      </c>
      <c r="J104" s="46">
        <v>362556</v>
      </c>
      <c r="K104" s="46"/>
      <c r="L104" s="46"/>
      <c r="U104" s="29">
        <f t="shared" si="2"/>
        <v>579987</v>
      </c>
    </row>
    <row r="105" spans="1:21" ht="12">
      <c r="A105" s="32">
        <v>28304</v>
      </c>
      <c r="B105" s="11" t="s">
        <v>113</v>
      </c>
      <c r="C105" s="11" t="s">
        <v>212</v>
      </c>
      <c r="D105" s="11" t="s">
        <v>213</v>
      </c>
      <c r="E105" s="11" t="s">
        <v>214</v>
      </c>
      <c r="F105" s="11" t="s">
        <v>15</v>
      </c>
      <c r="G105" s="11"/>
      <c r="H105" s="48">
        <f t="shared" si="3"/>
        <v>0.00011712931368749676</v>
      </c>
      <c r="I105" s="46">
        <v>34999</v>
      </c>
      <c r="J105" s="46">
        <v>25016</v>
      </c>
      <c r="K105" s="46"/>
      <c r="L105" s="46"/>
      <c r="M105" s="6">
        <v>347</v>
      </c>
      <c r="N105" s="6">
        <v>181</v>
      </c>
      <c r="U105" s="29">
        <f t="shared" si="2"/>
        <v>60543</v>
      </c>
    </row>
    <row r="106" spans="1:21" ht="12">
      <c r="A106" s="32">
        <v>39306</v>
      </c>
      <c r="B106" s="11" t="s">
        <v>23</v>
      </c>
      <c r="C106" s="11" t="s">
        <v>460</v>
      </c>
      <c r="D106" s="11" t="s">
        <v>554</v>
      </c>
      <c r="E106" s="11" t="s">
        <v>11</v>
      </c>
      <c r="F106" s="11" t="s">
        <v>12</v>
      </c>
      <c r="G106" s="11" t="s">
        <v>68</v>
      </c>
      <c r="H106" s="48">
        <f t="shared" si="3"/>
        <v>0.0004452550631212528</v>
      </c>
      <c r="I106" s="46"/>
      <c r="J106" s="46">
        <v>8850</v>
      </c>
      <c r="K106" s="46">
        <v>8815</v>
      </c>
      <c r="L106" s="46">
        <v>212483</v>
      </c>
      <c r="U106" s="29">
        <f t="shared" si="2"/>
        <v>230148</v>
      </c>
    </row>
    <row r="107" spans="1:21" ht="12">
      <c r="A107" s="32">
        <v>25180</v>
      </c>
      <c r="B107" s="39" t="s">
        <v>23</v>
      </c>
      <c r="C107" s="39" t="s">
        <v>394</v>
      </c>
      <c r="D107" s="39" t="s">
        <v>395</v>
      </c>
      <c r="E107" s="39" t="s">
        <v>396</v>
      </c>
      <c r="F107" s="39" t="s">
        <v>17</v>
      </c>
      <c r="G107" s="40">
        <v>93110</v>
      </c>
      <c r="H107" s="48">
        <f t="shared" si="3"/>
        <v>0.000968685329114586</v>
      </c>
      <c r="I107" s="46">
        <v>28424</v>
      </c>
      <c r="J107" s="46">
        <v>74286</v>
      </c>
      <c r="K107" s="46">
        <v>397994</v>
      </c>
      <c r="L107" s="46"/>
      <c r="U107" s="29">
        <f t="shared" si="2"/>
        <v>500704</v>
      </c>
    </row>
    <row r="108" spans="1:21" ht="12">
      <c r="A108" s="32">
        <v>21873</v>
      </c>
      <c r="B108" s="11" t="s">
        <v>301</v>
      </c>
      <c r="C108" s="11" t="s">
        <v>208</v>
      </c>
      <c r="D108" s="11" t="s">
        <v>209</v>
      </c>
      <c r="E108" s="11" t="s">
        <v>210</v>
      </c>
      <c r="F108" s="11" t="s">
        <v>17</v>
      </c>
      <c r="G108" s="11" t="s">
        <v>211</v>
      </c>
      <c r="H108" s="48">
        <f t="shared" si="3"/>
        <v>0.002914123463981468</v>
      </c>
      <c r="I108" s="46"/>
      <c r="J108" s="46">
        <v>617247</v>
      </c>
      <c r="K108" s="46"/>
      <c r="L108" s="46">
        <v>270712</v>
      </c>
      <c r="R108" s="6">
        <v>618323</v>
      </c>
      <c r="U108" s="29">
        <f t="shared" si="2"/>
        <v>1506282</v>
      </c>
    </row>
    <row r="109" spans="1:21" ht="12">
      <c r="A109" s="32">
        <v>37710</v>
      </c>
      <c r="B109" s="39" t="s">
        <v>23</v>
      </c>
      <c r="C109" s="39" t="s">
        <v>346</v>
      </c>
      <c r="D109" s="39" t="s">
        <v>362</v>
      </c>
      <c r="E109" s="39" t="s">
        <v>57</v>
      </c>
      <c r="F109" s="39" t="s">
        <v>17</v>
      </c>
      <c r="G109" s="40" t="s">
        <v>363</v>
      </c>
      <c r="H109" s="48">
        <f t="shared" si="3"/>
        <v>0.0011052346261328574</v>
      </c>
      <c r="I109" s="46">
        <v>34123</v>
      </c>
      <c r="J109" s="46"/>
      <c r="K109" s="46">
        <v>535050</v>
      </c>
      <c r="L109" s="46">
        <v>2112</v>
      </c>
      <c r="U109" s="29">
        <f t="shared" si="2"/>
        <v>571285</v>
      </c>
    </row>
    <row r="110" spans="1:21" ht="12">
      <c r="A110" s="32">
        <v>24724</v>
      </c>
      <c r="B110" s="11" t="s">
        <v>23</v>
      </c>
      <c r="C110" s="11" t="s">
        <v>461</v>
      </c>
      <c r="D110" s="11" t="s">
        <v>110</v>
      </c>
      <c r="E110" s="11" t="s">
        <v>60</v>
      </c>
      <c r="F110" s="11" t="s">
        <v>61</v>
      </c>
      <c r="G110" s="11">
        <v>98185</v>
      </c>
      <c r="H110" s="48">
        <f t="shared" si="3"/>
        <v>0.0001803264819962322</v>
      </c>
      <c r="I110" s="46">
        <v>7523</v>
      </c>
      <c r="J110" s="46">
        <v>9463</v>
      </c>
      <c r="K110" s="46"/>
      <c r="L110" s="46">
        <v>76223</v>
      </c>
      <c r="U110" s="29">
        <f t="shared" si="2"/>
        <v>93209</v>
      </c>
    </row>
    <row r="111" spans="1:21" ht="12">
      <c r="A111" s="32">
        <v>13978</v>
      </c>
      <c r="B111" s="11" t="s">
        <v>203</v>
      </c>
      <c r="C111" s="11" t="s">
        <v>204</v>
      </c>
      <c r="D111" s="11" t="s">
        <v>205</v>
      </c>
      <c r="E111" s="11" t="s">
        <v>206</v>
      </c>
      <c r="F111" s="11" t="s">
        <v>12</v>
      </c>
      <c r="G111" s="11" t="s">
        <v>207</v>
      </c>
      <c r="H111" s="48">
        <f t="shared" si="3"/>
        <v>0.00018872671786216404</v>
      </c>
      <c r="I111" s="46"/>
      <c r="J111" s="46"/>
      <c r="K111" s="46"/>
      <c r="L111" s="46">
        <v>97551</v>
      </c>
      <c r="U111" s="29">
        <f t="shared" si="2"/>
        <v>97551</v>
      </c>
    </row>
    <row r="112" spans="1:21" ht="12">
      <c r="A112" s="32">
        <v>11185</v>
      </c>
      <c r="B112" s="11" t="s">
        <v>198</v>
      </c>
      <c r="C112" s="11" t="s">
        <v>199</v>
      </c>
      <c r="D112" s="11" t="s">
        <v>200</v>
      </c>
      <c r="E112" s="11" t="s">
        <v>201</v>
      </c>
      <c r="F112" s="11" t="s">
        <v>85</v>
      </c>
      <c r="G112" s="11" t="s">
        <v>202</v>
      </c>
      <c r="H112" s="48">
        <f t="shared" si="3"/>
        <v>0.026157761831095718</v>
      </c>
      <c r="I112" s="46">
        <v>2166877</v>
      </c>
      <c r="J112" s="46">
        <v>344046</v>
      </c>
      <c r="K112" s="46">
        <v>11009769</v>
      </c>
      <c r="L112" s="46"/>
      <c r="U112" s="29">
        <f t="shared" si="2"/>
        <v>13520692</v>
      </c>
    </row>
    <row r="113" spans="1:21" ht="12">
      <c r="A113" s="32">
        <v>11800</v>
      </c>
      <c r="B113" s="11" t="s">
        <v>23</v>
      </c>
      <c r="C113" s="11" t="s">
        <v>462</v>
      </c>
      <c r="D113" s="11" t="s">
        <v>200</v>
      </c>
      <c r="E113" s="11" t="s">
        <v>201</v>
      </c>
      <c r="F113" s="11" t="s">
        <v>85</v>
      </c>
      <c r="G113" s="11" t="s">
        <v>202</v>
      </c>
      <c r="H113" s="48">
        <f t="shared" si="3"/>
        <v>0.003942301113020805</v>
      </c>
      <c r="I113" s="46"/>
      <c r="J113" s="46"/>
      <c r="K113" s="46">
        <v>2037737</v>
      </c>
      <c r="L113" s="46"/>
      <c r="U113" s="29">
        <f t="shared" si="2"/>
        <v>2037737</v>
      </c>
    </row>
    <row r="114" spans="1:21" ht="12">
      <c r="A114" s="32">
        <v>41513</v>
      </c>
      <c r="B114" s="11" t="s">
        <v>23</v>
      </c>
      <c r="C114" s="11" t="s">
        <v>463</v>
      </c>
      <c r="D114" s="11" t="s">
        <v>200</v>
      </c>
      <c r="E114" s="11" t="s">
        <v>201</v>
      </c>
      <c r="F114" s="11" t="s">
        <v>85</v>
      </c>
      <c r="G114" s="11" t="s">
        <v>202</v>
      </c>
      <c r="H114" s="48">
        <f t="shared" si="3"/>
        <v>0.006201072688838966</v>
      </c>
      <c r="I114" s="46"/>
      <c r="J114" s="46"/>
      <c r="K114" s="46">
        <v>3205274</v>
      </c>
      <c r="L114" s="46"/>
      <c r="U114" s="29">
        <f t="shared" si="2"/>
        <v>3205274</v>
      </c>
    </row>
    <row r="115" spans="1:21" ht="12">
      <c r="A115" s="32">
        <v>21253</v>
      </c>
      <c r="B115" s="11" t="s">
        <v>192</v>
      </c>
      <c r="C115" s="11" t="s">
        <v>618</v>
      </c>
      <c r="D115" s="11" t="s">
        <v>88</v>
      </c>
      <c r="E115" s="11" t="s">
        <v>89</v>
      </c>
      <c r="F115" s="11" t="s">
        <v>1</v>
      </c>
      <c r="G115" s="40">
        <v>78288</v>
      </c>
      <c r="H115" s="48">
        <f t="shared" si="3"/>
        <v>0.002465150009949501</v>
      </c>
      <c r="I115" s="46">
        <v>63601</v>
      </c>
      <c r="J115" s="46">
        <v>101517</v>
      </c>
      <c r="K115" s="46">
        <v>1109094</v>
      </c>
      <c r="L115" s="46"/>
      <c r="U115" s="29">
        <f t="shared" si="2"/>
        <v>1274212</v>
      </c>
    </row>
    <row r="116" spans="1:21" ht="12">
      <c r="A116" s="32">
        <v>24414</v>
      </c>
      <c r="B116" s="11" t="s">
        <v>20</v>
      </c>
      <c r="C116" s="11" t="s">
        <v>194</v>
      </c>
      <c r="D116" s="11" t="s">
        <v>195</v>
      </c>
      <c r="E116" s="11" t="s">
        <v>196</v>
      </c>
      <c r="F116" s="11" t="s">
        <v>29</v>
      </c>
      <c r="G116" s="11" t="s">
        <v>197</v>
      </c>
      <c r="H116" s="48">
        <f t="shared" si="3"/>
        <v>0.00019167125010259432</v>
      </c>
      <c r="I116" s="46">
        <v>21208</v>
      </c>
      <c r="J116" s="46">
        <v>10442</v>
      </c>
      <c r="K116" s="46"/>
      <c r="L116" s="46">
        <v>67423</v>
      </c>
      <c r="U116" s="29">
        <f t="shared" si="2"/>
        <v>99073</v>
      </c>
    </row>
    <row r="117" spans="1:21" ht="11.25" customHeight="1">
      <c r="A117" s="32">
        <v>24732</v>
      </c>
      <c r="B117" s="11" t="s">
        <v>23</v>
      </c>
      <c r="C117" s="11" t="s">
        <v>464</v>
      </c>
      <c r="D117" s="11" t="s">
        <v>110</v>
      </c>
      <c r="E117" s="11" t="s">
        <v>60</v>
      </c>
      <c r="F117" s="11" t="s">
        <v>61</v>
      </c>
      <c r="G117" s="11">
        <v>98185</v>
      </c>
      <c r="H117" s="48">
        <f t="shared" si="3"/>
        <v>0.00013260455244649925</v>
      </c>
      <c r="I117" s="46">
        <v>5032</v>
      </c>
      <c r="J117" s="46">
        <v>6183</v>
      </c>
      <c r="K117" s="46"/>
      <c r="L117" s="46">
        <v>57327</v>
      </c>
      <c r="U117" s="29">
        <f t="shared" si="2"/>
        <v>68542</v>
      </c>
    </row>
    <row r="118" spans="1:21" ht="12">
      <c r="A118" s="32">
        <v>11231</v>
      </c>
      <c r="B118" s="11" t="s">
        <v>9</v>
      </c>
      <c r="C118" s="11" t="s">
        <v>689</v>
      </c>
      <c r="D118" s="11" t="s">
        <v>756</v>
      </c>
      <c r="E118" s="11" t="s">
        <v>35</v>
      </c>
      <c r="F118" s="11" t="s">
        <v>36</v>
      </c>
      <c r="G118" s="11">
        <v>10007</v>
      </c>
      <c r="H118" s="48">
        <f t="shared" si="3"/>
        <v>3.213835057689074E-05</v>
      </c>
      <c r="I118" s="46"/>
      <c r="J118" s="46"/>
      <c r="K118" s="46"/>
      <c r="L118" s="46">
        <v>16612</v>
      </c>
      <c r="U118" s="29">
        <f t="shared" si="2"/>
        <v>16612</v>
      </c>
    </row>
    <row r="119" spans="1:21" ht="12">
      <c r="A119" s="32">
        <v>22098</v>
      </c>
      <c r="B119" s="11" t="s">
        <v>23</v>
      </c>
      <c r="C119" s="11" t="s">
        <v>189</v>
      </c>
      <c r="D119" s="11" t="s">
        <v>190</v>
      </c>
      <c r="E119" s="11" t="s">
        <v>177</v>
      </c>
      <c r="F119" s="11" t="s">
        <v>178</v>
      </c>
      <c r="G119" s="11" t="s">
        <v>191</v>
      </c>
      <c r="H119" s="48">
        <f t="shared" si="3"/>
        <v>-1.3366473882478819E-05</v>
      </c>
      <c r="I119" s="46">
        <v>-49</v>
      </c>
      <c r="J119" s="46">
        <v>-93</v>
      </c>
      <c r="K119" s="46"/>
      <c r="L119" s="46">
        <v>-6767</v>
      </c>
      <c r="U119" s="29">
        <f t="shared" si="2"/>
        <v>-6909</v>
      </c>
    </row>
    <row r="120" spans="1:21" ht="12">
      <c r="A120" s="32">
        <v>23809</v>
      </c>
      <c r="B120" s="11" t="s">
        <v>23</v>
      </c>
      <c r="C120" s="11" t="s">
        <v>465</v>
      </c>
      <c r="D120" s="11" t="s">
        <v>466</v>
      </c>
      <c r="E120" s="11" t="s">
        <v>35</v>
      </c>
      <c r="F120" s="11" t="s">
        <v>36</v>
      </c>
      <c r="G120" s="11">
        <v>10270</v>
      </c>
      <c r="H120" s="48">
        <f t="shared" si="3"/>
        <v>0.00031560084685521093</v>
      </c>
      <c r="I120" s="46">
        <v>2455</v>
      </c>
      <c r="J120" s="46">
        <v>5038</v>
      </c>
      <c r="K120" s="46"/>
      <c r="L120" s="46">
        <v>155638</v>
      </c>
      <c r="U120" s="29">
        <f t="shared" si="2"/>
        <v>163131</v>
      </c>
    </row>
    <row r="121" spans="1:21" ht="12">
      <c r="A121" s="32">
        <v>26832</v>
      </c>
      <c r="B121" s="11" t="s">
        <v>327</v>
      </c>
      <c r="C121" s="11" t="s">
        <v>586</v>
      </c>
      <c r="D121" s="11" t="s">
        <v>393</v>
      </c>
      <c r="E121" s="11" t="s">
        <v>188</v>
      </c>
      <c r="F121" s="11" t="s">
        <v>7</v>
      </c>
      <c r="G121" s="11">
        <v>45201</v>
      </c>
      <c r="H121" s="48">
        <f t="shared" si="3"/>
        <v>0.0001560911630896159</v>
      </c>
      <c r="I121" s="46"/>
      <c r="J121" s="46" t="s">
        <v>615</v>
      </c>
      <c r="K121" s="46"/>
      <c r="L121" s="46">
        <v>80682</v>
      </c>
      <c r="U121" s="29">
        <f t="shared" si="2"/>
        <v>80682</v>
      </c>
    </row>
    <row r="122" spans="1:21" ht="12">
      <c r="A122" s="32">
        <v>26344</v>
      </c>
      <c r="B122" s="11" t="s">
        <v>690</v>
      </c>
      <c r="C122" s="11" t="s">
        <v>467</v>
      </c>
      <c r="D122" s="11" t="s">
        <v>393</v>
      </c>
      <c r="E122" s="11" t="s">
        <v>188</v>
      </c>
      <c r="F122" s="11" t="s">
        <v>7</v>
      </c>
      <c r="G122" s="11">
        <v>45201</v>
      </c>
      <c r="H122" s="48">
        <f t="shared" si="3"/>
        <v>-7.877881263490194E-06</v>
      </c>
      <c r="I122" s="46"/>
      <c r="J122" s="46">
        <v>-43462</v>
      </c>
      <c r="K122" s="46"/>
      <c r="L122" s="46">
        <v>39390</v>
      </c>
      <c r="U122" s="29">
        <f t="shared" si="2"/>
        <v>-4072</v>
      </c>
    </row>
    <row r="123" spans="1:21" ht="12">
      <c r="A123" s="32">
        <v>22136</v>
      </c>
      <c r="B123" s="11" t="s">
        <v>327</v>
      </c>
      <c r="C123" s="11" t="s">
        <v>555</v>
      </c>
      <c r="D123" s="11" t="s">
        <v>393</v>
      </c>
      <c r="E123" s="11" t="s">
        <v>188</v>
      </c>
      <c r="F123" s="11" t="s">
        <v>7</v>
      </c>
      <c r="G123" s="11">
        <v>45201</v>
      </c>
      <c r="H123" s="48">
        <f t="shared" si="3"/>
        <v>0.00019600485865618422</v>
      </c>
      <c r="I123" s="46">
        <v>9672</v>
      </c>
      <c r="J123" s="46"/>
      <c r="K123" s="46"/>
      <c r="L123" s="46">
        <v>91641</v>
      </c>
      <c r="U123" s="29">
        <f t="shared" si="2"/>
        <v>101313</v>
      </c>
    </row>
    <row r="124" spans="1:21" ht="12">
      <c r="A124" s="32">
        <v>16691</v>
      </c>
      <c r="B124" s="11" t="s">
        <v>327</v>
      </c>
      <c r="C124" s="11" t="s">
        <v>691</v>
      </c>
      <c r="D124" s="11" t="s">
        <v>393</v>
      </c>
      <c r="E124" s="11" t="s">
        <v>188</v>
      </c>
      <c r="F124" s="11" t="s">
        <v>7</v>
      </c>
      <c r="G124" s="11">
        <v>45201</v>
      </c>
      <c r="H124" s="48">
        <f t="shared" si="3"/>
        <v>0.00023122897068083203</v>
      </c>
      <c r="I124" s="46"/>
      <c r="J124" s="46">
        <v>14666</v>
      </c>
      <c r="K124" s="46"/>
      <c r="L124" s="46">
        <v>104854</v>
      </c>
      <c r="U124" s="29">
        <f t="shared" si="2"/>
        <v>119520</v>
      </c>
    </row>
    <row r="125" spans="1:21" ht="12">
      <c r="A125" s="32">
        <v>25224</v>
      </c>
      <c r="B125" s="39" t="s">
        <v>9</v>
      </c>
      <c r="C125" s="39" t="s">
        <v>620</v>
      </c>
      <c r="D125" s="39" t="s">
        <v>621</v>
      </c>
      <c r="E125" s="39" t="s">
        <v>142</v>
      </c>
      <c r="F125" s="39" t="s">
        <v>118</v>
      </c>
      <c r="G125" s="40">
        <v>85260</v>
      </c>
      <c r="H125" s="48">
        <f t="shared" si="3"/>
        <v>3.585287219425351E-05</v>
      </c>
      <c r="I125" s="46"/>
      <c r="J125" s="46"/>
      <c r="K125" s="46"/>
      <c r="L125" s="46">
        <v>18532</v>
      </c>
      <c r="U125" s="29">
        <f t="shared" si="2"/>
        <v>18532</v>
      </c>
    </row>
    <row r="126" spans="1:21" ht="12">
      <c r="A126" s="32">
        <v>18694</v>
      </c>
      <c r="B126" s="11" t="s">
        <v>9</v>
      </c>
      <c r="C126" s="11" t="s">
        <v>692</v>
      </c>
      <c r="D126" s="11" t="s">
        <v>693</v>
      </c>
      <c r="E126" s="11" t="s">
        <v>120</v>
      </c>
      <c r="F126" s="11" t="s">
        <v>1</v>
      </c>
      <c r="G126" s="40" t="s">
        <v>694</v>
      </c>
      <c r="H126" s="48">
        <f t="shared" si="3"/>
        <v>9.593912864844764E-06</v>
      </c>
      <c r="I126" s="46"/>
      <c r="J126" s="46"/>
      <c r="K126" s="46"/>
      <c r="L126" s="46">
        <v>4959</v>
      </c>
      <c r="U126" s="29">
        <f t="shared" si="2"/>
        <v>4959</v>
      </c>
    </row>
    <row r="127" spans="1:21" ht="12">
      <c r="A127" s="32">
        <v>20303</v>
      </c>
      <c r="B127" s="11" t="s">
        <v>607</v>
      </c>
      <c r="C127" s="11" t="s">
        <v>587</v>
      </c>
      <c r="D127" s="11" t="s">
        <v>459</v>
      </c>
      <c r="E127" s="11" t="s">
        <v>97</v>
      </c>
      <c r="F127" s="11" t="s">
        <v>10</v>
      </c>
      <c r="G127" s="11" t="s">
        <v>374</v>
      </c>
      <c r="H127" s="48">
        <f t="shared" si="3"/>
        <v>0.001015554079480331</v>
      </c>
      <c r="I127" s="46"/>
      <c r="J127" s="46"/>
      <c r="K127" s="46">
        <v>114419</v>
      </c>
      <c r="L127" s="46">
        <v>410511</v>
      </c>
      <c r="U127" s="29">
        <f t="shared" si="2"/>
        <v>524930</v>
      </c>
    </row>
    <row r="128" spans="1:21" ht="12">
      <c r="A128" s="32">
        <v>26654</v>
      </c>
      <c r="B128" s="39" t="s">
        <v>150</v>
      </c>
      <c r="C128" s="39" t="s">
        <v>406</v>
      </c>
      <c r="D128" s="39" t="s">
        <v>459</v>
      </c>
      <c r="E128" s="39" t="s">
        <v>97</v>
      </c>
      <c r="F128" s="39" t="s">
        <v>10</v>
      </c>
      <c r="G128" s="40" t="s">
        <v>374</v>
      </c>
      <c r="H128" s="48">
        <f t="shared" si="3"/>
        <v>0.0021534126525056822</v>
      </c>
      <c r="I128" s="46">
        <v>46966</v>
      </c>
      <c r="J128" s="46">
        <v>38427</v>
      </c>
      <c r="K128" s="46">
        <v>874578</v>
      </c>
      <c r="L128" s="46">
        <v>153107</v>
      </c>
      <c r="U128" s="29">
        <f t="shared" si="2"/>
        <v>1113078</v>
      </c>
    </row>
    <row r="129" spans="1:21" ht="12">
      <c r="A129" s="32">
        <v>22322</v>
      </c>
      <c r="B129" s="39" t="s">
        <v>335</v>
      </c>
      <c r="C129" s="39" t="s">
        <v>345</v>
      </c>
      <c r="D129" s="39" t="s">
        <v>343</v>
      </c>
      <c r="E129" s="39" t="s">
        <v>317</v>
      </c>
      <c r="F129" s="39" t="s">
        <v>45</v>
      </c>
      <c r="G129" s="40" t="s">
        <v>336</v>
      </c>
      <c r="H129" s="48">
        <f t="shared" si="3"/>
        <v>1.0485784982346969E-06</v>
      </c>
      <c r="I129" s="46">
        <v>239</v>
      </c>
      <c r="J129" s="46">
        <v>303</v>
      </c>
      <c r="K129" s="46"/>
      <c r="L129" s="46"/>
      <c r="U129" s="29">
        <f t="shared" si="2"/>
        <v>542</v>
      </c>
    </row>
    <row r="130" spans="1:21" ht="12">
      <c r="A130" s="32">
        <v>15032</v>
      </c>
      <c r="B130" s="11" t="s">
        <v>23</v>
      </c>
      <c r="C130" s="11" t="s">
        <v>316</v>
      </c>
      <c r="D130" s="11" t="s">
        <v>123</v>
      </c>
      <c r="E130" s="11" t="s">
        <v>124</v>
      </c>
      <c r="F130" s="11" t="s">
        <v>33</v>
      </c>
      <c r="G130" s="11" t="s">
        <v>125</v>
      </c>
      <c r="H130" s="48">
        <f t="shared" si="3"/>
        <v>0.00015168403796234902</v>
      </c>
      <c r="I130" s="46">
        <v>1945</v>
      </c>
      <c r="J130" s="46">
        <v>2380</v>
      </c>
      <c r="K130" s="46"/>
      <c r="L130" s="46">
        <v>74079</v>
      </c>
      <c r="U130" s="29">
        <f aca="true" t="shared" si="4" ref="U130:U193">SUM(I130:T130)</f>
        <v>78404</v>
      </c>
    </row>
    <row r="131" spans="1:21" ht="12">
      <c r="A131" s="32">
        <v>14559</v>
      </c>
      <c r="B131" s="11" t="s">
        <v>23</v>
      </c>
      <c r="C131" s="11" t="s">
        <v>315</v>
      </c>
      <c r="D131" s="11" t="s">
        <v>123</v>
      </c>
      <c r="E131" s="11" t="s">
        <v>124</v>
      </c>
      <c r="F131" s="11" t="s">
        <v>33</v>
      </c>
      <c r="G131" s="11" t="s">
        <v>125</v>
      </c>
      <c r="H131" s="48">
        <f aca="true" t="shared" si="5" ref="H131:H194">(U131/$K$284)</f>
        <v>0.0003232156161708046</v>
      </c>
      <c r="I131" s="46">
        <v>17254</v>
      </c>
      <c r="J131" s="46">
        <v>49092</v>
      </c>
      <c r="K131" s="46"/>
      <c r="L131" s="46">
        <v>100721</v>
      </c>
      <c r="U131" s="29">
        <f t="shared" si="4"/>
        <v>167067</v>
      </c>
    </row>
    <row r="132" spans="1:21" ht="12">
      <c r="A132" s="32">
        <v>36064</v>
      </c>
      <c r="B132" s="11" t="s">
        <v>619</v>
      </c>
      <c r="C132" s="11" t="s">
        <v>833</v>
      </c>
      <c r="D132" s="11" t="s">
        <v>589</v>
      </c>
      <c r="E132" s="11" t="s">
        <v>186</v>
      </c>
      <c r="F132" s="11" t="s">
        <v>166</v>
      </c>
      <c r="G132" s="11" t="s">
        <v>834</v>
      </c>
      <c r="H132" s="48">
        <f t="shared" si="5"/>
        <v>1.3813377264567776E-06</v>
      </c>
      <c r="I132" s="46"/>
      <c r="J132" s="46"/>
      <c r="K132" s="46"/>
      <c r="L132" s="46">
        <v>714</v>
      </c>
      <c r="U132" s="29">
        <f t="shared" si="4"/>
        <v>714</v>
      </c>
    </row>
    <row r="133" spans="1:21" ht="12">
      <c r="A133" s="32">
        <v>22292</v>
      </c>
      <c r="B133" s="11" t="s">
        <v>183</v>
      </c>
      <c r="C133" s="11" t="s">
        <v>184</v>
      </c>
      <c r="D133" s="11" t="s">
        <v>185</v>
      </c>
      <c r="E133" s="11" t="s">
        <v>186</v>
      </c>
      <c r="F133" s="11" t="s">
        <v>166</v>
      </c>
      <c r="G133" s="11" t="s">
        <v>187</v>
      </c>
      <c r="H133" s="48">
        <f t="shared" si="5"/>
        <v>0.00026550317118770637</v>
      </c>
      <c r="I133" s="46">
        <v>4554</v>
      </c>
      <c r="J133" s="46">
        <v>78878</v>
      </c>
      <c r="K133" s="46"/>
      <c r="L133" s="46">
        <v>53804</v>
      </c>
      <c r="U133" s="29">
        <f t="shared" si="4"/>
        <v>137236</v>
      </c>
    </row>
    <row r="134" spans="1:21" ht="12">
      <c r="A134" s="32">
        <v>23582</v>
      </c>
      <c r="B134" s="11" t="s">
        <v>23</v>
      </c>
      <c r="C134" s="11" t="s">
        <v>741</v>
      </c>
      <c r="D134" s="11" t="s">
        <v>742</v>
      </c>
      <c r="E134" s="11" t="s">
        <v>743</v>
      </c>
      <c r="F134" s="11" t="s">
        <v>22</v>
      </c>
      <c r="G134" s="11" t="s">
        <v>744</v>
      </c>
      <c r="H134" s="48">
        <f t="shared" si="5"/>
        <v>-5.030081356845409E-08</v>
      </c>
      <c r="I134" s="46"/>
      <c r="J134" s="46">
        <v>-26</v>
      </c>
      <c r="K134" s="46"/>
      <c r="L134" s="46"/>
      <c r="U134" s="29">
        <f t="shared" si="4"/>
        <v>-26</v>
      </c>
    </row>
    <row r="135" spans="1:21" ht="12">
      <c r="A135" s="32">
        <v>22357</v>
      </c>
      <c r="B135" s="11" t="s">
        <v>23</v>
      </c>
      <c r="C135" s="11" t="s">
        <v>469</v>
      </c>
      <c r="D135" s="11" t="s">
        <v>347</v>
      </c>
      <c r="E135" s="11" t="s">
        <v>44</v>
      </c>
      <c r="F135" s="11" t="s">
        <v>45</v>
      </c>
      <c r="G135" s="11" t="s">
        <v>470</v>
      </c>
      <c r="H135" s="48">
        <f t="shared" si="5"/>
        <v>0.008110743075965326</v>
      </c>
      <c r="I135" s="46"/>
      <c r="J135" s="46"/>
      <c r="K135" s="46">
        <v>4184536</v>
      </c>
      <c r="L135" s="46">
        <v>7828</v>
      </c>
      <c r="P135" s="6" t="s">
        <v>615</v>
      </c>
      <c r="U135" s="29">
        <f t="shared" si="4"/>
        <v>4192364</v>
      </c>
    </row>
    <row r="136" spans="1:21" ht="12">
      <c r="A136" s="32">
        <v>29424</v>
      </c>
      <c r="B136" s="11" t="s">
        <v>348</v>
      </c>
      <c r="C136" s="11" t="s">
        <v>468</v>
      </c>
      <c r="D136" s="11" t="s">
        <v>347</v>
      </c>
      <c r="E136" s="11" t="s">
        <v>44</v>
      </c>
      <c r="F136" s="11" t="s">
        <v>45</v>
      </c>
      <c r="G136" s="11" t="s">
        <v>174</v>
      </c>
      <c r="H136" s="48">
        <f t="shared" si="5"/>
        <v>0.01000974195202847</v>
      </c>
      <c r="I136" s="46">
        <v>18337</v>
      </c>
      <c r="J136" s="46">
        <v>23997</v>
      </c>
      <c r="K136" s="46">
        <v>287982</v>
      </c>
      <c r="L136" s="46">
        <v>4843622</v>
      </c>
      <c r="U136" s="29">
        <f t="shared" si="4"/>
        <v>5173938</v>
      </c>
    </row>
    <row r="137" spans="1:21" ht="12">
      <c r="A137" s="32">
        <v>19682</v>
      </c>
      <c r="B137" s="11" t="s">
        <v>23</v>
      </c>
      <c r="C137" s="11" t="s">
        <v>471</v>
      </c>
      <c r="D137" s="11" t="s">
        <v>347</v>
      </c>
      <c r="E137" s="11" t="s">
        <v>44</v>
      </c>
      <c r="F137" s="11" t="s">
        <v>45</v>
      </c>
      <c r="G137" s="11" t="s">
        <v>470</v>
      </c>
      <c r="H137" s="48">
        <f t="shared" si="5"/>
        <v>0.0018225958095460142</v>
      </c>
      <c r="I137" s="46">
        <v>80096</v>
      </c>
      <c r="J137" s="46">
        <v>100637</v>
      </c>
      <c r="K137" s="46">
        <v>41323</v>
      </c>
      <c r="L137" s="46">
        <v>720026</v>
      </c>
      <c r="U137" s="29">
        <f t="shared" si="4"/>
        <v>942082</v>
      </c>
    </row>
    <row r="138" spans="1:21" ht="12">
      <c r="A138" s="32">
        <v>37478</v>
      </c>
      <c r="B138" s="11" t="s">
        <v>23</v>
      </c>
      <c r="C138" s="11" t="s">
        <v>472</v>
      </c>
      <c r="D138" s="11" t="s">
        <v>347</v>
      </c>
      <c r="E138" s="11" t="s">
        <v>44</v>
      </c>
      <c r="F138" s="11" t="s">
        <v>45</v>
      </c>
      <c r="G138" s="11" t="s">
        <v>470</v>
      </c>
      <c r="H138" s="48">
        <f t="shared" si="5"/>
        <v>0.013255314888432563</v>
      </c>
      <c r="I138" s="46"/>
      <c r="J138" s="46"/>
      <c r="K138" s="46">
        <v>6801035</v>
      </c>
      <c r="L138" s="46">
        <v>50508</v>
      </c>
      <c r="U138" s="29">
        <f t="shared" si="4"/>
        <v>6851543</v>
      </c>
    </row>
    <row r="139" spans="1:21" ht="12">
      <c r="A139" s="32">
        <v>30104</v>
      </c>
      <c r="B139" s="39" t="s">
        <v>23</v>
      </c>
      <c r="C139" s="39" t="s">
        <v>473</v>
      </c>
      <c r="D139" s="39" t="s">
        <v>347</v>
      </c>
      <c r="E139" s="39" t="s">
        <v>44</v>
      </c>
      <c r="F139" s="39" t="s">
        <v>45</v>
      </c>
      <c r="G139" s="40" t="s">
        <v>470</v>
      </c>
      <c r="H139" s="48">
        <f t="shared" si="5"/>
        <v>0.001413346455706396</v>
      </c>
      <c r="I139" s="46">
        <v>196985</v>
      </c>
      <c r="J139" s="46">
        <v>256951</v>
      </c>
      <c r="K139" s="46">
        <v>141506</v>
      </c>
      <c r="L139" s="46">
        <v>135103</v>
      </c>
      <c r="U139" s="29">
        <f t="shared" si="4"/>
        <v>730545</v>
      </c>
    </row>
    <row r="140" spans="1:21" ht="12">
      <c r="A140" s="32">
        <v>41343</v>
      </c>
      <c r="B140" s="11" t="s">
        <v>193</v>
      </c>
      <c r="C140" s="11" t="s">
        <v>832</v>
      </c>
      <c r="D140" s="11" t="s">
        <v>551</v>
      </c>
      <c r="E140" s="11" t="s">
        <v>35</v>
      </c>
      <c r="F140" s="11" t="s">
        <v>36</v>
      </c>
      <c r="G140" s="11">
        <v>10017</v>
      </c>
      <c r="H140" s="48">
        <f t="shared" si="5"/>
        <v>0.0006939577625770955</v>
      </c>
      <c r="I140" s="46">
        <v>251090</v>
      </c>
      <c r="J140" s="46">
        <v>107610</v>
      </c>
      <c r="K140" s="46"/>
      <c r="L140" s="46"/>
      <c r="U140" s="29">
        <f t="shared" si="4"/>
        <v>358700</v>
      </c>
    </row>
    <row r="141" spans="1:21" ht="12">
      <c r="A141" s="32">
        <v>20419</v>
      </c>
      <c r="B141" s="39" t="s">
        <v>0</v>
      </c>
      <c r="C141" s="39" t="s">
        <v>338</v>
      </c>
      <c r="D141" s="39" t="s">
        <v>339</v>
      </c>
      <c r="E141" s="39" t="s">
        <v>169</v>
      </c>
      <c r="F141" s="39" t="s">
        <v>166</v>
      </c>
      <c r="G141" s="40" t="s">
        <v>364</v>
      </c>
      <c r="H141" s="48">
        <f t="shared" si="5"/>
        <v>0.004444113637059758</v>
      </c>
      <c r="I141" s="46"/>
      <c r="J141" s="46"/>
      <c r="K141" s="46">
        <v>2297119</v>
      </c>
      <c r="L141" s="46"/>
      <c r="U141" s="29">
        <f t="shared" si="4"/>
        <v>2297119</v>
      </c>
    </row>
    <row r="142" spans="1:21" ht="12">
      <c r="A142" s="32">
        <v>22578</v>
      </c>
      <c r="B142" s="11" t="s">
        <v>755</v>
      </c>
      <c r="C142" s="11" t="s">
        <v>180</v>
      </c>
      <c r="D142" s="11" t="s">
        <v>181</v>
      </c>
      <c r="E142" s="11" t="s">
        <v>26</v>
      </c>
      <c r="F142" s="11" t="s">
        <v>12</v>
      </c>
      <c r="G142" s="11" t="s">
        <v>182</v>
      </c>
      <c r="H142" s="48">
        <f t="shared" si="5"/>
        <v>0.000952707082219899</v>
      </c>
      <c r="I142" s="46">
        <v>37225</v>
      </c>
      <c r="J142" s="46">
        <v>40285</v>
      </c>
      <c r="K142" s="46">
        <v>414935</v>
      </c>
      <c r="L142" s="46"/>
      <c r="U142" s="29">
        <f t="shared" si="4"/>
        <v>492445</v>
      </c>
    </row>
    <row r="143" spans="1:21" ht="12">
      <c r="A143" s="32">
        <v>10069</v>
      </c>
      <c r="B143" s="11" t="s">
        <v>23</v>
      </c>
      <c r="C143" s="11" t="s">
        <v>718</v>
      </c>
      <c r="D143" s="11" t="s">
        <v>719</v>
      </c>
      <c r="E143" s="11" t="s">
        <v>720</v>
      </c>
      <c r="F143" s="11" t="s">
        <v>45</v>
      </c>
      <c r="G143" s="11" t="s">
        <v>721</v>
      </c>
      <c r="H143" s="48">
        <f t="shared" si="5"/>
        <v>0.0006186052092048756</v>
      </c>
      <c r="I143" s="46"/>
      <c r="J143" s="46"/>
      <c r="K143" s="46"/>
      <c r="L143" s="46">
        <v>290024</v>
      </c>
      <c r="P143" s="6">
        <v>29727</v>
      </c>
      <c r="U143" s="29">
        <f t="shared" si="4"/>
        <v>319751</v>
      </c>
    </row>
    <row r="144" spans="1:21" ht="12">
      <c r="A144" s="32">
        <v>11206</v>
      </c>
      <c r="B144" s="11" t="s">
        <v>9</v>
      </c>
      <c r="C144" s="11" t="s">
        <v>806</v>
      </c>
      <c r="D144" s="11" t="s">
        <v>807</v>
      </c>
      <c r="E144" s="11" t="s">
        <v>720</v>
      </c>
      <c r="F144" s="11" t="s">
        <v>45</v>
      </c>
      <c r="G144" s="11" t="s">
        <v>721</v>
      </c>
      <c r="H144" s="48">
        <f t="shared" si="5"/>
        <v>0.00028780384341861294</v>
      </c>
      <c r="I144" s="46"/>
      <c r="J144" s="46"/>
      <c r="K144" s="46"/>
      <c r="L144" s="46">
        <v>148763</v>
      </c>
      <c r="U144" s="29">
        <f t="shared" si="4"/>
        <v>148763</v>
      </c>
    </row>
    <row r="145" spans="1:21" ht="12">
      <c r="A145" s="32">
        <v>25054</v>
      </c>
      <c r="B145" s="11" t="s">
        <v>619</v>
      </c>
      <c r="C145" s="11" t="s">
        <v>835</v>
      </c>
      <c r="D145" s="11" t="s">
        <v>836</v>
      </c>
      <c r="E145" s="11" t="s">
        <v>35</v>
      </c>
      <c r="F145" s="11" t="s">
        <v>36</v>
      </c>
      <c r="G145" s="11">
        <v>10004</v>
      </c>
      <c r="H145" s="48">
        <f t="shared" si="5"/>
        <v>2.5073020917198655E-06</v>
      </c>
      <c r="I145" s="46"/>
      <c r="J145" s="46">
        <v>1296</v>
      </c>
      <c r="K145" s="46"/>
      <c r="L145" s="46"/>
      <c r="U145" s="29">
        <f t="shared" si="4"/>
        <v>1296</v>
      </c>
    </row>
    <row r="146" spans="1:21" ht="12">
      <c r="A146" s="32">
        <v>29068</v>
      </c>
      <c r="B146" s="39" t="s">
        <v>619</v>
      </c>
      <c r="C146" s="39" t="s">
        <v>623</v>
      </c>
      <c r="D146" s="39" t="s">
        <v>356</v>
      </c>
      <c r="E146" s="39" t="s">
        <v>624</v>
      </c>
      <c r="F146" s="39" t="s">
        <v>29</v>
      </c>
      <c r="G146" s="40">
        <v>54116</v>
      </c>
      <c r="H146" s="48">
        <f t="shared" si="5"/>
        <v>0.0006287988625391903</v>
      </c>
      <c r="I146" s="46"/>
      <c r="J146" s="46"/>
      <c r="K146" s="46">
        <v>325020</v>
      </c>
      <c r="L146" s="46"/>
      <c r="U146" s="29">
        <f t="shared" si="4"/>
        <v>325020</v>
      </c>
    </row>
    <row r="147" spans="1:21" ht="12">
      <c r="A147" s="32">
        <v>35408</v>
      </c>
      <c r="B147" s="11" t="s">
        <v>619</v>
      </c>
      <c r="C147" s="11" t="s">
        <v>837</v>
      </c>
      <c r="D147" s="11" t="s">
        <v>838</v>
      </c>
      <c r="E147" s="11" t="s">
        <v>35</v>
      </c>
      <c r="F147" s="11" t="s">
        <v>36</v>
      </c>
      <c r="G147" s="40" t="s">
        <v>839</v>
      </c>
      <c r="H147" s="48">
        <f t="shared" si="5"/>
        <v>2.085742581082706E-05</v>
      </c>
      <c r="I147" s="46"/>
      <c r="J147" s="46"/>
      <c r="K147" s="46">
        <v>8731</v>
      </c>
      <c r="L147" s="46">
        <v>2050</v>
      </c>
      <c r="U147" s="29">
        <f t="shared" si="4"/>
        <v>10781</v>
      </c>
    </row>
    <row r="148" spans="1:21" ht="12">
      <c r="A148" s="32">
        <v>43575</v>
      </c>
      <c r="B148" s="39" t="s">
        <v>23</v>
      </c>
      <c r="C148" s="39" t="s">
        <v>474</v>
      </c>
      <c r="D148" s="39" t="s">
        <v>440</v>
      </c>
      <c r="E148" s="39" t="s">
        <v>441</v>
      </c>
      <c r="F148" s="39" t="s">
        <v>22</v>
      </c>
      <c r="G148" s="40">
        <v>19109</v>
      </c>
      <c r="H148" s="48">
        <f t="shared" si="5"/>
        <v>7.663715876489123E-05</v>
      </c>
      <c r="I148" s="46"/>
      <c r="J148" s="46" t="s">
        <v>615</v>
      </c>
      <c r="K148" s="46"/>
      <c r="L148" s="46">
        <v>39613</v>
      </c>
      <c r="U148" s="29">
        <f t="shared" si="4"/>
        <v>39613</v>
      </c>
    </row>
    <row r="149" spans="1:21" ht="12">
      <c r="A149" s="32">
        <v>14265</v>
      </c>
      <c r="B149" s="11" t="s">
        <v>302</v>
      </c>
      <c r="C149" s="11" t="s">
        <v>175</v>
      </c>
      <c r="D149" s="11" t="s">
        <v>176</v>
      </c>
      <c r="E149" s="11" t="s">
        <v>177</v>
      </c>
      <c r="F149" s="11" t="s">
        <v>178</v>
      </c>
      <c r="G149" s="11" t="s">
        <v>328</v>
      </c>
      <c r="H149" s="48">
        <f t="shared" si="5"/>
        <v>2.901970013564659E-08</v>
      </c>
      <c r="I149" s="46"/>
      <c r="J149" s="46"/>
      <c r="K149" s="46"/>
      <c r="L149" s="46">
        <v>15</v>
      </c>
      <c r="U149" s="29">
        <f t="shared" si="4"/>
        <v>15</v>
      </c>
    </row>
    <row r="150" spans="1:21" ht="12">
      <c r="A150" s="32">
        <v>19429</v>
      </c>
      <c r="B150" s="11" t="s">
        <v>9</v>
      </c>
      <c r="C150" s="11" t="s">
        <v>695</v>
      </c>
      <c r="D150" s="11" t="s">
        <v>582</v>
      </c>
      <c r="E150" s="11" t="s">
        <v>35</v>
      </c>
      <c r="F150" s="11" t="s">
        <v>36</v>
      </c>
      <c r="G150" s="11">
        <v>10270</v>
      </c>
      <c r="H150" s="48">
        <f t="shared" si="5"/>
        <v>0.0007273942610733874</v>
      </c>
      <c r="I150" s="46">
        <v>58021</v>
      </c>
      <c r="J150" s="46">
        <v>317962</v>
      </c>
      <c r="K150" s="46"/>
      <c r="L150" s="46"/>
      <c r="U150" s="29">
        <f t="shared" si="4"/>
        <v>375983</v>
      </c>
    </row>
    <row r="151" spans="1:21" ht="12">
      <c r="A151" s="32">
        <v>15598</v>
      </c>
      <c r="B151" s="39" t="s">
        <v>397</v>
      </c>
      <c r="C151" s="11" t="s">
        <v>56</v>
      </c>
      <c r="D151" s="11" t="s">
        <v>398</v>
      </c>
      <c r="E151" s="11" t="s">
        <v>399</v>
      </c>
      <c r="F151" s="11" t="s">
        <v>17</v>
      </c>
      <c r="G151" s="11">
        <v>92626</v>
      </c>
      <c r="H151" s="48">
        <f t="shared" si="5"/>
        <v>0.007303751646713211</v>
      </c>
      <c r="I151" s="46"/>
      <c r="J151" s="46"/>
      <c r="K151" s="46">
        <v>3775238</v>
      </c>
      <c r="L151" s="46"/>
      <c r="U151" s="29">
        <f t="shared" si="4"/>
        <v>3775238</v>
      </c>
    </row>
    <row r="152" spans="1:21" ht="12">
      <c r="A152" s="32">
        <v>14354</v>
      </c>
      <c r="B152" s="11" t="s">
        <v>322</v>
      </c>
      <c r="C152" s="11" t="s">
        <v>170</v>
      </c>
      <c r="D152" s="11" t="s">
        <v>171</v>
      </c>
      <c r="E152" s="11" t="s">
        <v>172</v>
      </c>
      <c r="F152" s="11" t="s">
        <v>29</v>
      </c>
      <c r="G152" s="11" t="s">
        <v>173</v>
      </c>
      <c r="H152" s="48">
        <f t="shared" si="5"/>
        <v>0.0002918356470907921</v>
      </c>
      <c r="I152" s="46"/>
      <c r="J152" s="46"/>
      <c r="K152" s="46"/>
      <c r="L152" s="46">
        <v>150847</v>
      </c>
      <c r="U152" s="29">
        <f t="shared" si="4"/>
        <v>150847</v>
      </c>
    </row>
    <row r="153" spans="1:21" ht="12">
      <c r="A153" s="32">
        <v>42404</v>
      </c>
      <c r="B153" s="11" t="s">
        <v>23</v>
      </c>
      <c r="C153" s="11" t="s">
        <v>475</v>
      </c>
      <c r="D153" s="11" t="s">
        <v>476</v>
      </c>
      <c r="E153" s="11" t="s">
        <v>169</v>
      </c>
      <c r="F153" s="11" t="s">
        <v>166</v>
      </c>
      <c r="G153" s="11" t="s">
        <v>477</v>
      </c>
      <c r="H153" s="48">
        <f t="shared" si="5"/>
        <v>0.005598770747170296</v>
      </c>
      <c r="I153" s="46"/>
      <c r="J153" s="46"/>
      <c r="K153" s="46">
        <v>2893950</v>
      </c>
      <c r="L153" s="46"/>
      <c r="U153" s="29">
        <f t="shared" si="4"/>
        <v>2893950</v>
      </c>
    </row>
    <row r="154" spans="1:21" ht="12">
      <c r="A154" s="32">
        <v>23035</v>
      </c>
      <c r="B154" s="11" t="s">
        <v>23</v>
      </c>
      <c r="C154" s="11" t="s">
        <v>541</v>
      </c>
      <c r="D154" s="11" t="s">
        <v>476</v>
      </c>
      <c r="E154" s="11" t="s">
        <v>169</v>
      </c>
      <c r="F154" s="11" t="s">
        <v>166</v>
      </c>
      <c r="G154" s="11" t="s">
        <v>477</v>
      </c>
      <c r="H154" s="48">
        <f t="shared" si="5"/>
        <v>0.012000445015166934</v>
      </c>
      <c r="I154" s="46">
        <v>885806</v>
      </c>
      <c r="J154" s="46">
        <v>445570</v>
      </c>
      <c r="K154" s="46">
        <v>4819419</v>
      </c>
      <c r="L154" s="46">
        <v>52118</v>
      </c>
      <c r="U154" s="29">
        <f t="shared" si="4"/>
        <v>6202913</v>
      </c>
    </row>
    <row r="155" spans="1:21" ht="12">
      <c r="A155" s="32">
        <v>23043</v>
      </c>
      <c r="B155" s="54" t="s">
        <v>167</v>
      </c>
      <c r="C155" s="54" t="s">
        <v>168</v>
      </c>
      <c r="D155" s="54" t="s">
        <v>365</v>
      </c>
      <c r="E155" s="54" t="s">
        <v>169</v>
      </c>
      <c r="F155" s="54" t="s">
        <v>166</v>
      </c>
      <c r="G155" s="54" t="s">
        <v>366</v>
      </c>
      <c r="H155" s="48">
        <f t="shared" si="5"/>
        <v>0.0015584449563846288</v>
      </c>
      <c r="I155" s="44"/>
      <c r="J155" s="44"/>
      <c r="K155" s="44"/>
      <c r="L155" s="44">
        <v>805545</v>
      </c>
      <c r="M155" s="9"/>
      <c r="N155" s="9"/>
      <c r="O155" s="9"/>
      <c r="P155" s="9"/>
      <c r="Q155" s="9"/>
      <c r="R155" s="9"/>
      <c r="S155" s="9"/>
      <c r="T155" s="9"/>
      <c r="U155" s="29">
        <f t="shared" si="4"/>
        <v>805545</v>
      </c>
    </row>
    <row r="156" spans="1:21" ht="12">
      <c r="A156" s="32">
        <v>33600</v>
      </c>
      <c r="B156" s="11" t="s">
        <v>619</v>
      </c>
      <c r="C156" s="11" t="s">
        <v>840</v>
      </c>
      <c r="D156" s="11" t="s">
        <v>476</v>
      </c>
      <c r="E156" s="11" t="s">
        <v>169</v>
      </c>
      <c r="F156" s="11" t="s">
        <v>166</v>
      </c>
      <c r="G156" s="11">
        <v>2117</v>
      </c>
      <c r="H156" s="48">
        <f t="shared" si="5"/>
        <v>4.5930446728025715E-05</v>
      </c>
      <c r="I156" s="46"/>
      <c r="J156" s="46"/>
      <c r="K156" s="46">
        <v>23741</v>
      </c>
      <c r="L156" s="46"/>
      <c r="U156" s="29">
        <f t="shared" si="4"/>
        <v>23741</v>
      </c>
    </row>
    <row r="157" spans="1:21" ht="12">
      <c r="A157" s="32">
        <v>23108</v>
      </c>
      <c r="B157" s="11" t="s">
        <v>163</v>
      </c>
      <c r="C157" s="11" t="s">
        <v>292</v>
      </c>
      <c r="D157" s="11" t="s">
        <v>654</v>
      </c>
      <c r="E157" s="11" t="s">
        <v>164</v>
      </c>
      <c r="F157" s="11" t="s">
        <v>165</v>
      </c>
      <c r="G157" s="11" t="s">
        <v>655</v>
      </c>
      <c r="H157" s="48">
        <f t="shared" si="5"/>
        <v>3.682019553210839E-05</v>
      </c>
      <c r="I157" s="46">
        <v>13282</v>
      </c>
      <c r="J157" s="46">
        <v>5750</v>
      </c>
      <c r="K157" s="46"/>
      <c r="L157" s="46"/>
      <c r="U157" s="29">
        <f t="shared" si="4"/>
        <v>19032</v>
      </c>
    </row>
    <row r="158" spans="1:21" ht="12">
      <c r="A158" s="32">
        <v>28932</v>
      </c>
      <c r="B158" s="11" t="s">
        <v>144</v>
      </c>
      <c r="C158" s="11" t="s">
        <v>162</v>
      </c>
      <c r="D158" s="11" t="s">
        <v>367</v>
      </c>
      <c r="E158" s="11" t="s">
        <v>160</v>
      </c>
      <c r="F158" s="11" t="s">
        <v>161</v>
      </c>
      <c r="G158" s="11" t="s">
        <v>368</v>
      </c>
      <c r="H158" s="48">
        <f t="shared" si="5"/>
        <v>0.00015661738698540895</v>
      </c>
      <c r="I158" s="46"/>
      <c r="J158" s="46">
        <v>1779</v>
      </c>
      <c r="K158" s="46"/>
      <c r="L158" s="46">
        <v>79175</v>
      </c>
      <c r="U158" s="29">
        <f t="shared" si="4"/>
        <v>80954</v>
      </c>
    </row>
    <row r="159" spans="1:21" ht="12">
      <c r="A159" s="32">
        <v>38970</v>
      </c>
      <c r="B159" s="11" t="s">
        <v>158</v>
      </c>
      <c r="C159" s="11" t="s">
        <v>159</v>
      </c>
      <c r="D159" s="11" t="s">
        <v>367</v>
      </c>
      <c r="E159" s="11" t="s">
        <v>160</v>
      </c>
      <c r="F159" s="11" t="s">
        <v>161</v>
      </c>
      <c r="G159" s="11" t="s">
        <v>375</v>
      </c>
      <c r="H159" s="48">
        <f t="shared" si="5"/>
        <v>0.0005516238719984517</v>
      </c>
      <c r="I159" s="46"/>
      <c r="J159" s="46"/>
      <c r="K159" s="46"/>
      <c r="L159" s="46">
        <v>285129</v>
      </c>
      <c r="U159" s="29">
        <f t="shared" si="4"/>
        <v>285129</v>
      </c>
    </row>
    <row r="160" spans="1:21" ht="12">
      <c r="A160" s="32">
        <v>19356</v>
      </c>
      <c r="B160" s="11" t="s">
        <v>23</v>
      </c>
      <c r="C160" s="11" t="s">
        <v>478</v>
      </c>
      <c r="D160" s="11" t="s">
        <v>554</v>
      </c>
      <c r="E160" s="11" t="s">
        <v>11</v>
      </c>
      <c r="F160" s="11" t="s">
        <v>12</v>
      </c>
      <c r="G160" s="11" t="s">
        <v>68</v>
      </c>
      <c r="H160" s="48">
        <f t="shared" si="5"/>
        <v>0.002977875875886132</v>
      </c>
      <c r="I160" s="46"/>
      <c r="J160" s="46"/>
      <c r="K160" s="46"/>
      <c r="L160" s="46">
        <v>1539235</v>
      </c>
      <c r="U160" s="29">
        <f t="shared" si="4"/>
        <v>1539235</v>
      </c>
    </row>
    <row r="161" spans="1:21" ht="12">
      <c r="A161" s="32">
        <v>22306</v>
      </c>
      <c r="B161" s="11" t="s">
        <v>275</v>
      </c>
      <c r="C161" s="11" t="s">
        <v>588</v>
      </c>
      <c r="D161" s="11" t="s">
        <v>589</v>
      </c>
      <c r="E161" s="11" t="s">
        <v>186</v>
      </c>
      <c r="F161" s="11" t="s">
        <v>166</v>
      </c>
      <c r="G161" s="11" t="s">
        <v>590</v>
      </c>
      <c r="H161" s="48">
        <f t="shared" si="5"/>
        <v>5.3214391462073005E-05</v>
      </c>
      <c r="I161" s="46">
        <v>1748</v>
      </c>
      <c r="J161" s="46">
        <v>3889</v>
      </c>
      <c r="K161" s="46" t="s">
        <v>615</v>
      </c>
      <c r="L161" s="46">
        <v>21869</v>
      </c>
      <c r="U161" s="29">
        <f t="shared" si="4"/>
        <v>27506</v>
      </c>
    </row>
    <row r="162" spans="1:21" ht="12">
      <c r="A162" s="32">
        <v>31968</v>
      </c>
      <c r="B162" s="39" t="s">
        <v>332</v>
      </c>
      <c r="C162" s="39" t="s">
        <v>337</v>
      </c>
      <c r="D162" s="39" t="s">
        <v>547</v>
      </c>
      <c r="E162" s="39" t="s">
        <v>548</v>
      </c>
      <c r="F162" s="39" t="s">
        <v>549</v>
      </c>
      <c r="G162" s="40" t="s">
        <v>550</v>
      </c>
      <c r="H162" s="48">
        <f t="shared" si="5"/>
        <v>5.101663283846671E-06</v>
      </c>
      <c r="I162" s="46"/>
      <c r="J162" s="46"/>
      <c r="K162" s="46">
        <v>2637</v>
      </c>
      <c r="L162" s="46"/>
      <c r="U162" s="29">
        <f t="shared" si="4"/>
        <v>2637</v>
      </c>
    </row>
    <row r="163" spans="1:21" ht="12">
      <c r="A163" s="32">
        <v>24821</v>
      </c>
      <c r="B163" s="11" t="s">
        <v>23</v>
      </c>
      <c r="C163" s="11" t="s">
        <v>722</v>
      </c>
      <c r="D163" s="11" t="s">
        <v>723</v>
      </c>
      <c r="E163" s="11" t="s">
        <v>251</v>
      </c>
      <c r="F163" s="11" t="s">
        <v>17</v>
      </c>
      <c r="G163" s="40" t="s">
        <v>252</v>
      </c>
      <c r="H163" s="48">
        <f t="shared" si="5"/>
        <v>0.007349846538408672</v>
      </c>
      <c r="I163" s="46">
        <v>1899532</v>
      </c>
      <c r="J163" s="46">
        <v>1899532</v>
      </c>
      <c r="K163" s="46"/>
      <c r="L163" s="46"/>
      <c r="U163" s="29">
        <f t="shared" si="4"/>
        <v>3799064</v>
      </c>
    </row>
    <row r="164" spans="1:21" ht="12">
      <c r="A164" s="32">
        <v>26298</v>
      </c>
      <c r="B164" s="11" t="s">
        <v>376</v>
      </c>
      <c r="C164" s="11" t="s">
        <v>154</v>
      </c>
      <c r="D164" s="11" t="s">
        <v>155</v>
      </c>
      <c r="E164" s="11" t="s">
        <v>156</v>
      </c>
      <c r="F164" s="11" t="s">
        <v>122</v>
      </c>
      <c r="G164" s="11" t="s">
        <v>157</v>
      </c>
      <c r="H164" s="48">
        <f t="shared" si="5"/>
        <v>0.01077696284956802</v>
      </c>
      <c r="I164" s="46"/>
      <c r="J164" s="46"/>
      <c r="K164" s="46">
        <v>5567375</v>
      </c>
      <c r="L164" s="46"/>
      <c r="O164" s="6">
        <v>3132</v>
      </c>
      <c r="U164" s="29">
        <f t="shared" si="4"/>
        <v>5570507</v>
      </c>
    </row>
    <row r="165" spans="1:21" ht="12">
      <c r="A165" s="32">
        <v>21687</v>
      </c>
      <c r="B165" s="39" t="s">
        <v>23</v>
      </c>
      <c r="C165" s="39" t="s">
        <v>479</v>
      </c>
      <c r="D165" s="39" t="s">
        <v>480</v>
      </c>
      <c r="E165" s="39" t="s">
        <v>16</v>
      </c>
      <c r="F165" s="39" t="s">
        <v>17</v>
      </c>
      <c r="G165" s="40">
        <v>90010</v>
      </c>
      <c r="H165" s="48">
        <f t="shared" si="5"/>
        <v>0.003384347077099431</v>
      </c>
      <c r="I165" s="46"/>
      <c r="J165" s="46"/>
      <c r="K165" s="46"/>
      <c r="L165" s="46">
        <v>1749336</v>
      </c>
      <c r="U165" s="29">
        <f t="shared" si="4"/>
        <v>1749336</v>
      </c>
    </row>
    <row r="166" spans="1:21" ht="12">
      <c r="A166" s="32">
        <v>23418</v>
      </c>
      <c r="B166" s="11" t="s">
        <v>20</v>
      </c>
      <c r="C166" s="11" t="s">
        <v>38</v>
      </c>
      <c r="D166" s="11" t="s">
        <v>39</v>
      </c>
      <c r="E166" s="11" t="s">
        <v>40</v>
      </c>
      <c r="F166" s="11" t="s">
        <v>37</v>
      </c>
      <c r="G166" s="11" t="s">
        <v>41</v>
      </c>
      <c r="H166" s="48">
        <f t="shared" si="5"/>
        <v>1.4198371953034022E-05</v>
      </c>
      <c r="I166" s="46"/>
      <c r="J166" s="46"/>
      <c r="K166" s="46"/>
      <c r="L166" s="46">
        <v>7339</v>
      </c>
      <c r="U166" s="29">
        <f t="shared" si="4"/>
        <v>7339</v>
      </c>
    </row>
    <row r="167" spans="1:21" ht="12">
      <c r="A167" s="32">
        <v>26662</v>
      </c>
      <c r="B167" s="11" t="s">
        <v>23</v>
      </c>
      <c r="C167" s="11" t="s">
        <v>724</v>
      </c>
      <c r="D167" s="11" t="s">
        <v>725</v>
      </c>
      <c r="E167" s="11" t="s">
        <v>726</v>
      </c>
      <c r="F167" s="11" t="s">
        <v>29</v>
      </c>
      <c r="G167" s="11" t="s">
        <v>727</v>
      </c>
      <c r="H167" s="48">
        <f t="shared" si="5"/>
        <v>3.1882977215697056E-06</v>
      </c>
      <c r="I167" s="46">
        <v>639</v>
      </c>
      <c r="J167" s="46">
        <v>1009</v>
      </c>
      <c r="K167" s="46"/>
      <c r="L167" s="46"/>
      <c r="U167" s="29">
        <f t="shared" si="4"/>
        <v>1648</v>
      </c>
    </row>
    <row r="168" spans="1:21" ht="12">
      <c r="A168" s="32">
        <v>20362</v>
      </c>
      <c r="B168" s="11" t="s">
        <v>42</v>
      </c>
      <c r="C168" s="11" t="s">
        <v>556</v>
      </c>
      <c r="D168" s="11" t="s">
        <v>96</v>
      </c>
      <c r="E168" s="11" t="s">
        <v>97</v>
      </c>
      <c r="F168" s="11" t="s">
        <v>10</v>
      </c>
      <c r="G168" s="11" t="s">
        <v>349</v>
      </c>
      <c r="H168" s="48">
        <f t="shared" si="5"/>
        <v>0.00012009512704135985</v>
      </c>
      <c r="I168" s="46"/>
      <c r="J168" s="46"/>
      <c r="K168" s="46"/>
      <c r="L168" s="46">
        <v>62076</v>
      </c>
      <c r="U168" s="29">
        <f t="shared" si="4"/>
        <v>62076</v>
      </c>
    </row>
    <row r="169" spans="1:21" ht="12">
      <c r="A169" s="32">
        <v>22551</v>
      </c>
      <c r="B169" s="11" t="s">
        <v>42</v>
      </c>
      <c r="C169" s="11" t="s">
        <v>481</v>
      </c>
      <c r="D169" s="11" t="s">
        <v>96</v>
      </c>
      <c r="E169" s="11" t="s">
        <v>97</v>
      </c>
      <c r="F169" s="11" t="s">
        <v>10</v>
      </c>
      <c r="G169" s="11" t="s">
        <v>349</v>
      </c>
      <c r="H169" s="48">
        <f t="shared" si="5"/>
        <v>1.6912681239054832E-05</v>
      </c>
      <c r="I169" s="46"/>
      <c r="J169" s="46"/>
      <c r="K169" s="46"/>
      <c r="L169" s="46">
        <v>8742</v>
      </c>
      <c r="U169" s="29">
        <f t="shared" si="4"/>
        <v>8742</v>
      </c>
    </row>
    <row r="170" spans="1:21" ht="12">
      <c r="A170" s="32">
        <v>10177</v>
      </c>
      <c r="B170" s="39" t="s">
        <v>146</v>
      </c>
      <c r="C170" s="39" t="s">
        <v>344</v>
      </c>
      <c r="D170" s="39" t="s">
        <v>293</v>
      </c>
      <c r="E170" s="39" t="s">
        <v>147</v>
      </c>
      <c r="F170" s="39" t="s">
        <v>148</v>
      </c>
      <c r="G170" s="40">
        <v>87109</v>
      </c>
      <c r="H170" s="48">
        <f t="shared" si="5"/>
        <v>0.0022763981416805525</v>
      </c>
      <c r="I170" s="46">
        <v>31898</v>
      </c>
      <c r="J170" s="46">
        <v>50132</v>
      </c>
      <c r="K170" s="46"/>
      <c r="L170" s="46">
        <v>1094618</v>
      </c>
      <c r="U170" s="29">
        <f t="shared" si="4"/>
        <v>1176648</v>
      </c>
    </row>
    <row r="171" spans="1:21" ht="12">
      <c r="A171" s="32">
        <v>14648</v>
      </c>
      <c r="B171" s="11" t="s">
        <v>789</v>
      </c>
      <c r="C171" s="11" t="s">
        <v>591</v>
      </c>
      <c r="D171" s="11" t="s">
        <v>293</v>
      </c>
      <c r="E171" s="11" t="s">
        <v>147</v>
      </c>
      <c r="F171" s="11" t="s">
        <v>148</v>
      </c>
      <c r="G171" s="11" t="s">
        <v>294</v>
      </c>
      <c r="H171" s="48">
        <f t="shared" si="5"/>
        <v>0.004179366912722253</v>
      </c>
      <c r="I171" s="46">
        <v>14434</v>
      </c>
      <c r="J171" s="46">
        <v>21391</v>
      </c>
      <c r="K171" s="46"/>
      <c r="L171" s="46">
        <v>2124449</v>
      </c>
      <c r="U171" s="29">
        <f t="shared" si="4"/>
        <v>2160274</v>
      </c>
    </row>
    <row r="172" spans="1:25" ht="12">
      <c r="A172" s="18">
        <v>23663</v>
      </c>
      <c r="B172" s="15" t="s">
        <v>23</v>
      </c>
      <c r="C172" s="15" t="s">
        <v>841</v>
      </c>
      <c r="D172" s="15" t="s">
        <v>761</v>
      </c>
      <c r="E172" s="15" t="s">
        <v>762</v>
      </c>
      <c r="F172" s="15" t="s">
        <v>37</v>
      </c>
      <c r="G172" s="16">
        <v>74834</v>
      </c>
      <c r="H172" s="48">
        <f t="shared" si="5"/>
        <v>0.00010828410908615169</v>
      </c>
      <c r="I172" s="17">
        <v>26000</v>
      </c>
      <c r="J172" s="17">
        <v>29971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29">
        <f t="shared" si="4"/>
        <v>55971</v>
      </c>
      <c r="V172" s="15"/>
      <c r="W172" s="15"/>
      <c r="X172" s="15"/>
      <c r="Y172" s="15"/>
    </row>
    <row r="173" spans="1:21" ht="12">
      <c r="A173" s="32">
        <v>11991</v>
      </c>
      <c r="B173" s="11" t="s">
        <v>144</v>
      </c>
      <c r="C173" s="11" t="s">
        <v>145</v>
      </c>
      <c r="D173" s="11" t="s">
        <v>141</v>
      </c>
      <c r="E173" s="11" t="s">
        <v>142</v>
      </c>
      <c r="F173" s="11" t="s">
        <v>118</v>
      </c>
      <c r="G173" s="11" t="s">
        <v>143</v>
      </c>
      <c r="H173" s="48">
        <f t="shared" si="5"/>
        <v>0.0035512683922796703</v>
      </c>
      <c r="I173" s="46">
        <v>938967</v>
      </c>
      <c r="J173" s="46">
        <v>826113</v>
      </c>
      <c r="K173" s="46">
        <v>43</v>
      </c>
      <c r="L173" s="46">
        <v>70493</v>
      </c>
      <c r="U173" s="29">
        <f t="shared" si="4"/>
        <v>1835616</v>
      </c>
    </row>
    <row r="174" spans="1:21" ht="12">
      <c r="A174" s="32">
        <v>16217</v>
      </c>
      <c r="B174" s="11" t="s">
        <v>23</v>
      </c>
      <c r="C174" s="11" t="s">
        <v>482</v>
      </c>
      <c r="D174" s="11" t="s">
        <v>663</v>
      </c>
      <c r="E174" s="11" t="s">
        <v>35</v>
      </c>
      <c r="F174" s="11" t="s">
        <v>36</v>
      </c>
      <c r="G174" s="11" t="s">
        <v>664</v>
      </c>
      <c r="H174" s="48">
        <f t="shared" si="5"/>
        <v>0.0006094640036621469</v>
      </c>
      <c r="I174" s="46">
        <v>1384</v>
      </c>
      <c r="J174" s="46">
        <v>1384</v>
      </c>
      <c r="K174" s="46"/>
      <c r="L174" s="46">
        <v>312258</v>
      </c>
      <c r="U174" s="29">
        <f t="shared" si="4"/>
        <v>315026</v>
      </c>
    </row>
    <row r="175" spans="1:21" ht="12">
      <c r="A175" s="32">
        <v>20478</v>
      </c>
      <c r="B175" s="11" t="s">
        <v>23</v>
      </c>
      <c r="C175" s="11" t="s">
        <v>483</v>
      </c>
      <c r="D175" s="11" t="s">
        <v>359</v>
      </c>
      <c r="E175" s="11" t="s">
        <v>43</v>
      </c>
      <c r="F175" s="11" t="s">
        <v>12</v>
      </c>
      <c r="G175" s="11">
        <v>60685</v>
      </c>
      <c r="H175" s="48">
        <f t="shared" si="5"/>
        <v>0.0031905167613067447</v>
      </c>
      <c r="I175" s="46">
        <v>2701</v>
      </c>
      <c r="J175" s="46">
        <v>5235</v>
      </c>
      <c r="K175" s="46"/>
      <c r="L175" s="46">
        <v>1641211</v>
      </c>
      <c r="U175" s="29">
        <f t="shared" si="4"/>
        <v>1649147</v>
      </c>
    </row>
    <row r="176" spans="1:21" ht="12.75">
      <c r="A176" s="32">
        <v>15474</v>
      </c>
      <c r="B176" s="11" t="s">
        <v>106</v>
      </c>
      <c r="C176" s="11" t="s">
        <v>136</v>
      </c>
      <c r="D176" s="11" t="s">
        <v>137</v>
      </c>
      <c r="E176" s="11" t="s">
        <v>138</v>
      </c>
      <c r="F176" s="11" t="s">
        <v>1</v>
      </c>
      <c r="G176" s="11" t="s">
        <v>139</v>
      </c>
      <c r="H176" s="48">
        <f t="shared" si="5"/>
        <v>0.00021947212283254374</v>
      </c>
      <c r="I176" s="46">
        <v>33981</v>
      </c>
      <c r="J176" s="46">
        <v>50560</v>
      </c>
      <c r="K176" s="46">
        <v>28902</v>
      </c>
      <c r="L176" s="46"/>
      <c r="U176" s="29">
        <f t="shared" si="4"/>
        <v>113443</v>
      </c>
    </row>
    <row r="177" spans="1:21" ht="12">
      <c r="A177" s="32">
        <v>21881</v>
      </c>
      <c r="B177" s="39" t="s">
        <v>106</v>
      </c>
      <c r="C177" s="39" t="s">
        <v>484</v>
      </c>
      <c r="D177" s="39" t="s">
        <v>560</v>
      </c>
      <c r="E177" s="39" t="s">
        <v>43</v>
      </c>
      <c r="F177" s="39" t="s">
        <v>12</v>
      </c>
      <c r="G177" s="40">
        <v>60603</v>
      </c>
      <c r="H177" s="48">
        <f t="shared" si="5"/>
        <v>0.0011125050283401748</v>
      </c>
      <c r="I177" s="46"/>
      <c r="J177" s="46"/>
      <c r="K177" s="46"/>
      <c r="L177" s="46">
        <v>575043</v>
      </c>
      <c r="U177" s="29">
        <f t="shared" si="4"/>
        <v>575043</v>
      </c>
    </row>
    <row r="178" spans="1:21" ht="12">
      <c r="A178" s="32">
        <v>19445</v>
      </c>
      <c r="B178" s="39" t="s">
        <v>23</v>
      </c>
      <c r="C178" s="39" t="s">
        <v>485</v>
      </c>
      <c r="D178" s="39" t="s">
        <v>486</v>
      </c>
      <c r="E178" s="39" t="s">
        <v>35</v>
      </c>
      <c r="F178" s="39" t="s">
        <v>36</v>
      </c>
      <c r="G178" s="40">
        <v>10270</v>
      </c>
      <c r="H178" s="48">
        <f t="shared" si="5"/>
        <v>0.009946037906290698</v>
      </c>
      <c r="I178" s="46">
        <v>2890672</v>
      </c>
      <c r="J178" s="46">
        <v>1300902</v>
      </c>
      <c r="K178" s="46">
        <v>-1083</v>
      </c>
      <c r="L178" s="46">
        <v>950519</v>
      </c>
      <c r="U178" s="29">
        <f t="shared" si="4"/>
        <v>5141010</v>
      </c>
    </row>
    <row r="179" spans="1:21" ht="12">
      <c r="A179" s="32">
        <v>28223</v>
      </c>
      <c r="B179" s="11" t="s">
        <v>405</v>
      </c>
      <c r="C179" s="11" t="s">
        <v>135</v>
      </c>
      <c r="D179" s="11" t="s">
        <v>403</v>
      </c>
      <c r="E179" s="11" t="s">
        <v>65</v>
      </c>
      <c r="F179" s="11" t="s">
        <v>33</v>
      </c>
      <c r="G179" s="11" t="s">
        <v>404</v>
      </c>
      <c r="H179" s="48">
        <f t="shared" si="5"/>
        <v>0.0010995254837928379</v>
      </c>
      <c r="I179" s="46"/>
      <c r="J179" s="46">
        <v>347</v>
      </c>
      <c r="K179" s="46"/>
      <c r="L179" s="46">
        <v>567987</v>
      </c>
      <c r="U179" s="29">
        <f t="shared" si="4"/>
        <v>568334</v>
      </c>
    </row>
    <row r="180" spans="1:21" ht="12">
      <c r="A180" s="32">
        <v>23787</v>
      </c>
      <c r="B180" s="11" t="s">
        <v>23</v>
      </c>
      <c r="C180" s="11" t="s">
        <v>487</v>
      </c>
      <c r="D180" s="11" t="s">
        <v>488</v>
      </c>
      <c r="E180" s="11" t="s">
        <v>54</v>
      </c>
      <c r="F180" s="11" t="s">
        <v>7</v>
      </c>
      <c r="G180" s="11">
        <v>43215</v>
      </c>
      <c r="H180" s="48">
        <f t="shared" si="5"/>
        <v>0.002195177804940905</v>
      </c>
      <c r="I180" s="46">
        <v>833346</v>
      </c>
      <c r="J180" s="46">
        <v>56029</v>
      </c>
      <c r="K180" s="46"/>
      <c r="L180" s="46">
        <v>218224</v>
      </c>
      <c r="Q180" s="6">
        <v>27067</v>
      </c>
      <c r="U180" s="29">
        <f t="shared" si="4"/>
        <v>1134666</v>
      </c>
    </row>
    <row r="181" spans="1:21" ht="12">
      <c r="A181" s="32">
        <v>25240</v>
      </c>
      <c r="B181" s="11" t="s">
        <v>23</v>
      </c>
      <c r="C181" s="11" t="s">
        <v>745</v>
      </c>
      <c r="D181" s="11" t="s">
        <v>746</v>
      </c>
      <c r="E181" s="11" t="s">
        <v>747</v>
      </c>
      <c r="F181" s="11" t="s">
        <v>15</v>
      </c>
      <c r="G181" s="11" t="s">
        <v>748</v>
      </c>
      <c r="H181" s="48">
        <f t="shared" si="5"/>
        <v>2.8818496881372775E-05</v>
      </c>
      <c r="I181" s="46"/>
      <c r="J181" s="46">
        <v>14896</v>
      </c>
      <c r="K181" s="46"/>
      <c r="L181" s="46"/>
      <c r="U181" s="29">
        <f t="shared" si="4"/>
        <v>14896</v>
      </c>
    </row>
    <row r="182" spans="1:25" ht="12">
      <c r="A182" s="12">
        <v>42307</v>
      </c>
      <c r="B182" s="15" t="s">
        <v>23</v>
      </c>
      <c r="C182" s="15" t="s">
        <v>774</v>
      </c>
      <c r="D182" s="15" t="s">
        <v>775</v>
      </c>
      <c r="E182" s="15" t="s">
        <v>35</v>
      </c>
      <c r="F182" s="15" t="s">
        <v>36</v>
      </c>
      <c r="G182" s="16">
        <v>10119</v>
      </c>
      <c r="H182" s="48">
        <f t="shared" si="5"/>
        <v>1.7328630274332434E-05</v>
      </c>
      <c r="I182" s="17"/>
      <c r="J182" s="17"/>
      <c r="K182" s="17"/>
      <c r="L182" s="17">
        <v>8957</v>
      </c>
      <c r="M182" s="17"/>
      <c r="N182" s="17"/>
      <c r="O182" s="17"/>
      <c r="P182" s="17"/>
      <c r="Q182" s="17"/>
      <c r="R182" s="17"/>
      <c r="S182" s="17"/>
      <c r="T182" s="17"/>
      <c r="U182" s="29">
        <f t="shared" si="4"/>
        <v>8957</v>
      </c>
      <c r="V182" s="14"/>
      <c r="W182" s="14"/>
      <c r="X182" s="14"/>
      <c r="Y182" s="14"/>
    </row>
    <row r="183" spans="1:21" ht="12">
      <c r="A183" s="32">
        <v>23841</v>
      </c>
      <c r="B183" s="11" t="s">
        <v>192</v>
      </c>
      <c r="C183" s="11" t="s">
        <v>489</v>
      </c>
      <c r="D183" s="11" t="s">
        <v>486</v>
      </c>
      <c r="E183" s="11" t="s">
        <v>35</v>
      </c>
      <c r="F183" s="11" t="s">
        <v>36</v>
      </c>
      <c r="G183" s="11">
        <v>10270</v>
      </c>
      <c r="H183" s="48">
        <f t="shared" si="5"/>
        <v>0.0001194915172785384</v>
      </c>
      <c r="I183" s="46"/>
      <c r="J183" s="46">
        <v>1013</v>
      </c>
      <c r="K183" s="46"/>
      <c r="L183" s="46">
        <v>60751</v>
      </c>
      <c r="U183" s="29">
        <f t="shared" si="4"/>
        <v>61764</v>
      </c>
    </row>
    <row r="184" spans="1:21" ht="12">
      <c r="A184" s="32">
        <v>27740</v>
      </c>
      <c r="B184" s="11" t="s">
        <v>23</v>
      </c>
      <c r="C184" s="11" t="s">
        <v>592</v>
      </c>
      <c r="D184" s="11" t="s">
        <v>593</v>
      </c>
      <c r="E184" s="11" t="s">
        <v>105</v>
      </c>
      <c r="F184" s="11" t="s">
        <v>85</v>
      </c>
      <c r="G184" s="11" t="s">
        <v>594</v>
      </c>
      <c r="H184" s="48">
        <f t="shared" si="5"/>
        <v>5.7526718902230095E-05</v>
      </c>
      <c r="I184" s="46"/>
      <c r="J184" s="46">
        <v>29735</v>
      </c>
      <c r="K184" s="46"/>
      <c r="L184" s="46"/>
      <c r="U184" s="29">
        <f t="shared" si="4"/>
        <v>29735</v>
      </c>
    </row>
    <row r="185" spans="1:21" ht="12">
      <c r="A185" s="32">
        <v>21105</v>
      </c>
      <c r="B185" s="39" t="s">
        <v>9</v>
      </c>
      <c r="C185" s="39" t="s">
        <v>625</v>
      </c>
      <c r="D185" s="39" t="s">
        <v>490</v>
      </c>
      <c r="E185" s="39" t="s">
        <v>231</v>
      </c>
      <c r="F185" s="39" t="s">
        <v>10</v>
      </c>
      <c r="G185" s="40">
        <v>7962</v>
      </c>
      <c r="H185" s="48">
        <f t="shared" si="5"/>
        <v>8.240240585850635E-05</v>
      </c>
      <c r="I185" s="46"/>
      <c r="J185" s="46"/>
      <c r="K185" s="46"/>
      <c r="L185" s="46">
        <v>42593</v>
      </c>
      <c r="U185" s="29">
        <f t="shared" si="4"/>
        <v>42593</v>
      </c>
    </row>
    <row r="186" spans="1:21" ht="12">
      <c r="A186" s="32">
        <v>19372</v>
      </c>
      <c r="B186" s="11" t="s">
        <v>9</v>
      </c>
      <c r="C186" s="11" t="s">
        <v>696</v>
      </c>
      <c r="D186" s="11" t="s">
        <v>697</v>
      </c>
      <c r="E186" s="11" t="s">
        <v>11</v>
      </c>
      <c r="F186" s="11" t="s">
        <v>12</v>
      </c>
      <c r="G186" s="40" t="s">
        <v>68</v>
      </c>
      <c r="H186" s="48">
        <f t="shared" si="5"/>
        <v>9.736689789512144E-05</v>
      </c>
      <c r="I186" s="46"/>
      <c r="J186" s="46"/>
      <c r="K186" s="46"/>
      <c r="L186" s="46">
        <v>50328</v>
      </c>
      <c r="U186" s="29">
        <f t="shared" si="4"/>
        <v>50328</v>
      </c>
    </row>
    <row r="187" spans="1:21" ht="12">
      <c r="A187" s="32">
        <v>24015</v>
      </c>
      <c r="B187" s="11" t="s">
        <v>659</v>
      </c>
      <c r="C187" s="11" t="s">
        <v>13</v>
      </c>
      <c r="D187" s="11" t="s">
        <v>660</v>
      </c>
      <c r="E187" s="11" t="s">
        <v>14</v>
      </c>
      <c r="F187" s="11" t="s">
        <v>15</v>
      </c>
      <c r="G187" s="11" t="s">
        <v>604</v>
      </c>
      <c r="H187" s="48">
        <f t="shared" si="5"/>
        <v>0.00010733806686172961</v>
      </c>
      <c r="I187" s="46">
        <v>3299</v>
      </c>
      <c r="J187" s="46">
        <v>828</v>
      </c>
      <c r="K187" s="46"/>
      <c r="L187" s="46">
        <v>51355</v>
      </c>
      <c r="U187" s="29">
        <f t="shared" si="4"/>
        <v>55482</v>
      </c>
    </row>
    <row r="188" spans="1:25" ht="12">
      <c r="A188" s="12">
        <v>42552</v>
      </c>
      <c r="B188" s="14" t="s">
        <v>23</v>
      </c>
      <c r="C188" s="14" t="s">
        <v>764</v>
      </c>
      <c r="D188" s="14" t="s">
        <v>765</v>
      </c>
      <c r="E188" s="14" t="s">
        <v>763</v>
      </c>
      <c r="F188" s="14" t="s">
        <v>36</v>
      </c>
      <c r="G188" s="26">
        <v>14210</v>
      </c>
      <c r="H188" s="48">
        <f t="shared" si="5"/>
        <v>0.0006716203320593504</v>
      </c>
      <c r="I188" s="28">
        <v>31551</v>
      </c>
      <c r="J188" s="28">
        <v>53417</v>
      </c>
      <c r="K188" s="28"/>
      <c r="L188" s="28">
        <v>262186</v>
      </c>
      <c r="M188" s="28"/>
      <c r="N188" s="28"/>
      <c r="O188" s="28"/>
      <c r="P188" s="28"/>
      <c r="Q188" s="28"/>
      <c r="R188" s="28"/>
      <c r="S188" s="28"/>
      <c r="T188" s="28"/>
      <c r="U188" s="29">
        <f t="shared" si="4"/>
        <v>347154</v>
      </c>
      <c r="V188" s="14"/>
      <c r="W188" s="14"/>
      <c r="X188" s="14"/>
      <c r="Y188" s="14"/>
    </row>
    <row r="189" spans="1:21" ht="12">
      <c r="A189" s="32">
        <v>23248</v>
      </c>
      <c r="B189" s="11" t="s">
        <v>192</v>
      </c>
      <c r="C189" s="11" t="s">
        <v>382</v>
      </c>
      <c r="D189" s="11" t="s">
        <v>383</v>
      </c>
      <c r="E189" s="11" t="s">
        <v>384</v>
      </c>
      <c r="F189" s="11" t="s">
        <v>112</v>
      </c>
      <c r="G189" s="11">
        <v>27605</v>
      </c>
      <c r="H189" s="48">
        <f t="shared" si="5"/>
        <v>0.00010913148433011256</v>
      </c>
      <c r="I189" s="46">
        <v>967</v>
      </c>
      <c r="J189" s="46">
        <v>371</v>
      </c>
      <c r="K189" s="46">
        <v>1813</v>
      </c>
      <c r="L189" s="46">
        <v>53258</v>
      </c>
      <c r="U189" s="29">
        <f t="shared" si="4"/>
        <v>56409</v>
      </c>
    </row>
    <row r="190" spans="1:21" ht="12">
      <c r="A190" s="32">
        <v>24074</v>
      </c>
      <c r="B190" s="11" t="s">
        <v>133</v>
      </c>
      <c r="C190" s="11" t="s">
        <v>134</v>
      </c>
      <c r="D190" s="11" t="s">
        <v>330</v>
      </c>
      <c r="E190" s="11" t="s">
        <v>331</v>
      </c>
      <c r="F190" s="11" t="s">
        <v>7</v>
      </c>
      <c r="G190" s="11" t="s">
        <v>369</v>
      </c>
      <c r="H190" s="48">
        <f t="shared" si="5"/>
        <v>0.0017108893104905319</v>
      </c>
      <c r="I190" s="46">
        <v>126841</v>
      </c>
      <c r="J190" s="46">
        <v>230176</v>
      </c>
      <c r="K190" s="46"/>
      <c r="L190" s="46">
        <v>527325</v>
      </c>
      <c r="U190" s="29">
        <f t="shared" si="4"/>
        <v>884342</v>
      </c>
    </row>
    <row r="191" spans="1:21" ht="12">
      <c r="A191" s="32">
        <v>24082</v>
      </c>
      <c r="B191" s="11" t="s">
        <v>619</v>
      </c>
      <c r="C191" s="11" t="s">
        <v>842</v>
      </c>
      <c r="D191" s="11" t="s">
        <v>476</v>
      </c>
      <c r="E191" s="11" t="s">
        <v>169</v>
      </c>
      <c r="F191" s="11" t="s">
        <v>166</v>
      </c>
      <c r="G191" s="11">
        <v>2116</v>
      </c>
      <c r="H191" s="48">
        <f t="shared" si="5"/>
        <v>6.222984497088055E-05</v>
      </c>
      <c r="I191" s="46">
        <v>2543</v>
      </c>
      <c r="J191" s="46">
        <v>1004</v>
      </c>
      <c r="K191" s="46"/>
      <c r="L191" s="46">
        <v>28619</v>
      </c>
      <c r="U191" s="29">
        <f t="shared" si="4"/>
        <v>32166</v>
      </c>
    </row>
    <row r="192" spans="1:21" ht="12">
      <c r="A192" s="32">
        <v>20621</v>
      </c>
      <c r="B192" s="11" t="s">
        <v>614</v>
      </c>
      <c r="C192" s="11" t="s">
        <v>740</v>
      </c>
      <c r="D192" s="11" t="s">
        <v>612</v>
      </c>
      <c r="E192" s="11" t="s">
        <v>361</v>
      </c>
      <c r="F192" s="11" t="s">
        <v>166</v>
      </c>
      <c r="G192" s="11" t="s">
        <v>613</v>
      </c>
      <c r="H192" s="48">
        <f t="shared" si="5"/>
        <v>0.0009917134284955595</v>
      </c>
      <c r="I192" s="46">
        <v>64554</v>
      </c>
      <c r="J192" s="46">
        <v>103324</v>
      </c>
      <c r="K192" s="46"/>
      <c r="L192" s="46">
        <v>344729</v>
      </c>
      <c r="U192" s="29">
        <f t="shared" si="4"/>
        <v>512607</v>
      </c>
    </row>
    <row r="193" spans="1:25" ht="12">
      <c r="A193" s="12">
        <v>22748</v>
      </c>
      <c r="B193" s="14" t="s">
        <v>23</v>
      </c>
      <c r="C193" s="14" t="s">
        <v>767</v>
      </c>
      <c r="D193" s="14" t="s">
        <v>766</v>
      </c>
      <c r="E193" s="14" t="s">
        <v>441</v>
      </c>
      <c r="F193" s="14" t="s">
        <v>22</v>
      </c>
      <c r="G193" s="26">
        <v>19106</v>
      </c>
      <c r="H193" s="48">
        <f t="shared" si="5"/>
        <v>1.7843246290071235E-05</v>
      </c>
      <c r="I193" s="28">
        <v>7195</v>
      </c>
      <c r="J193" s="28">
        <v>2028</v>
      </c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9">
        <f t="shared" si="4"/>
        <v>9223</v>
      </c>
      <c r="V193" s="14"/>
      <c r="W193" s="14"/>
      <c r="X193" s="14"/>
      <c r="Y193" s="14"/>
    </row>
    <row r="194" spans="1:21" ht="12">
      <c r="A194" s="32">
        <v>20346</v>
      </c>
      <c r="B194" s="39" t="s">
        <v>607</v>
      </c>
      <c r="C194" s="39" t="s">
        <v>491</v>
      </c>
      <c r="D194" s="39" t="s">
        <v>459</v>
      </c>
      <c r="E194" s="39" t="s">
        <v>97</v>
      </c>
      <c r="F194" s="39" t="s">
        <v>10</v>
      </c>
      <c r="G194" s="40" t="s">
        <v>374</v>
      </c>
      <c r="H194" s="48">
        <f t="shared" si="5"/>
        <v>0.012733666432027559</v>
      </c>
      <c r="I194" s="46"/>
      <c r="J194" s="46"/>
      <c r="K194" s="46">
        <v>6549148</v>
      </c>
      <c r="L194" s="46">
        <v>32760</v>
      </c>
      <c r="U194" s="29">
        <f aca="true" t="shared" si="6" ref="U194:U257">SUM(I194:T194)</f>
        <v>6581908</v>
      </c>
    </row>
    <row r="195" spans="1:21" ht="12">
      <c r="A195" s="32">
        <v>18333</v>
      </c>
      <c r="B195" s="11" t="s">
        <v>23</v>
      </c>
      <c r="C195" s="11" t="s">
        <v>728</v>
      </c>
      <c r="D195" s="11" t="s">
        <v>729</v>
      </c>
      <c r="E195" s="11" t="s">
        <v>730</v>
      </c>
      <c r="F195" s="11" t="s">
        <v>731</v>
      </c>
      <c r="G195" s="40">
        <v>3431</v>
      </c>
      <c r="H195" s="48">
        <f aca="true" t="shared" si="7" ref="H195:H258">(U195/$K$284)</f>
        <v>0.011543593679871476</v>
      </c>
      <c r="I195" s="46">
        <v>180087</v>
      </c>
      <c r="J195" s="46">
        <v>140871</v>
      </c>
      <c r="K195" s="46"/>
      <c r="L195" s="46">
        <v>5645813</v>
      </c>
      <c r="U195" s="29">
        <f t="shared" si="6"/>
        <v>5966771</v>
      </c>
    </row>
    <row r="196" spans="1:21" ht="12">
      <c r="A196" s="32">
        <v>32859</v>
      </c>
      <c r="B196" s="39" t="s">
        <v>20</v>
      </c>
      <c r="C196" s="39" t="s">
        <v>314</v>
      </c>
      <c r="D196" s="39" t="s">
        <v>305</v>
      </c>
      <c r="E196" s="39" t="s">
        <v>306</v>
      </c>
      <c r="F196" s="39" t="s">
        <v>22</v>
      </c>
      <c r="G196" s="40" t="s">
        <v>307</v>
      </c>
      <c r="H196" s="48">
        <f t="shared" si="7"/>
        <v>1.199480938940059E-07</v>
      </c>
      <c r="I196" s="46"/>
      <c r="J196" s="46"/>
      <c r="K196" s="46"/>
      <c r="L196" s="46">
        <v>62</v>
      </c>
      <c r="U196" s="29">
        <f t="shared" si="6"/>
        <v>62</v>
      </c>
    </row>
    <row r="197" spans="1:21" ht="12">
      <c r="A197" s="32">
        <v>14974</v>
      </c>
      <c r="B197" s="11" t="s">
        <v>23</v>
      </c>
      <c r="C197" s="11" t="s">
        <v>732</v>
      </c>
      <c r="D197" s="11" t="s">
        <v>733</v>
      </c>
      <c r="E197" s="11" t="s">
        <v>441</v>
      </c>
      <c r="F197" s="11" t="s">
        <v>22</v>
      </c>
      <c r="G197" s="40" t="s">
        <v>734</v>
      </c>
      <c r="H197" s="48">
        <f t="shared" si="7"/>
        <v>0.00035258161806140325</v>
      </c>
      <c r="I197" s="46">
        <v>126131</v>
      </c>
      <c r="J197" s="46">
        <v>56115</v>
      </c>
      <c r="K197" s="46"/>
      <c r="L197" s="46"/>
      <c r="U197" s="29">
        <f t="shared" si="6"/>
        <v>182246</v>
      </c>
    </row>
    <row r="198" spans="1:21" ht="12">
      <c r="A198" s="32">
        <v>12262</v>
      </c>
      <c r="B198" s="11" t="s">
        <v>23</v>
      </c>
      <c r="C198" s="11" t="s">
        <v>795</v>
      </c>
      <c r="D198" s="11" t="s">
        <v>793</v>
      </c>
      <c r="E198" s="11" t="s">
        <v>794</v>
      </c>
      <c r="F198" s="11" t="s">
        <v>22</v>
      </c>
      <c r="G198" s="11" t="s">
        <v>796</v>
      </c>
      <c r="H198" s="48">
        <f t="shared" si="7"/>
        <v>5.184853090902191E-07</v>
      </c>
      <c r="I198" s="46"/>
      <c r="J198" s="46"/>
      <c r="K198" s="46"/>
      <c r="L198" s="46">
        <v>268</v>
      </c>
      <c r="U198" s="29">
        <f t="shared" si="6"/>
        <v>268</v>
      </c>
    </row>
    <row r="199" spans="1:21" ht="12">
      <c r="A199" s="32">
        <v>13714</v>
      </c>
      <c r="B199" s="11" t="s">
        <v>55</v>
      </c>
      <c r="C199" s="11" t="s">
        <v>129</v>
      </c>
      <c r="D199" s="11" t="s">
        <v>130</v>
      </c>
      <c r="E199" s="11" t="s">
        <v>131</v>
      </c>
      <c r="F199" s="11" t="s">
        <v>33</v>
      </c>
      <c r="G199" s="11" t="s">
        <v>132</v>
      </c>
      <c r="H199" s="48">
        <f t="shared" si="7"/>
        <v>0.0006396812500900578</v>
      </c>
      <c r="I199" s="46">
        <v>6375</v>
      </c>
      <c r="J199" s="46">
        <v>17094</v>
      </c>
      <c r="K199" s="46">
        <v>156579</v>
      </c>
      <c r="L199" s="46">
        <v>147731</v>
      </c>
      <c r="P199" s="6">
        <v>2866</v>
      </c>
      <c r="U199" s="29">
        <f t="shared" si="6"/>
        <v>330645</v>
      </c>
    </row>
    <row r="200" spans="1:21" ht="12">
      <c r="A200" s="32">
        <v>18058</v>
      </c>
      <c r="B200" s="11" t="s">
        <v>0</v>
      </c>
      <c r="C200" s="11" t="s">
        <v>126</v>
      </c>
      <c r="D200" s="11" t="s">
        <v>127</v>
      </c>
      <c r="E200" s="11" t="s">
        <v>79</v>
      </c>
      <c r="F200" s="11" t="s">
        <v>22</v>
      </c>
      <c r="G200" s="11" t="s">
        <v>128</v>
      </c>
      <c r="H200" s="48">
        <f t="shared" si="7"/>
        <v>0.009624631184761683</v>
      </c>
      <c r="I200" s="46">
        <v>6888</v>
      </c>
      <c r="J200" s="46">
        <v>9482</v>
      </c>
      <c r="K200" s="46"/>
      <c r="L200" s="46">
        <v>4958508</v>
      </c>
      <c r="U200" s="29">
        <f t="shared" si="6"/>
        <v>4974878</v>
      </c>
    </row>
    <row r="201" spans="1:21" ht="12">
      <c r="A201" s="32">
        <v>25623</v>
      </c>
      <c r="B201" s="11" t="s">
        <v>23</v>
      </c>
      <c r="C201" s="11" t="s">
        <v>492</v>
      </c>
      <c r="D201" s="11" t="s">
        <v>94</v>
      </c>
      <c r="E201" s="11" t="s">
        <v>44</v>
      </c>
      <c r="F201" s="11" t="s">
        <v>45</v>
      </c>
      <c r="G201" s="11" t="s">
        <v>434</v>
      </c>
      <c r="H201" s="48">
        <f t="shared" si="7"/>
        <v>0.0013712872369764655</v>
      </c>
      <c r="I201" s="46">
        <v>10734</v>
      </c>
      <c r="J201" s="46">
        <v>18487</v>
      </c>
      <c r="K201" s="46"/>
      <c r="L201" s="46">
        <v>679584</v>
      </c>
      <c r="U201" s="29">
        <f t="shared" si="6"/>
        <v>708805</v>
      </c>
    </row>
    <row r="202" spans="1:25" ht="12">
      <c r="A202" s="12">
        <v>30945</v>
      </c>
      <c r="B202" s="15" t="s">
        <v>23</v>
      </c>
      <c r="C202" s="15" t="s">
        <v>776</v>
      </c>
      <c r="D202" s="15" t="s">
        <v>777</v>
      </c>
      <c r="E202" s="15" t="s">
        <v>778</v>
      </c>
      <c r="F202" s="15" t="s">
        <v>27</v>
      </c>
      <c r="G202" s="16">
        <v>64112</v>
      </c>
      <c r="H202" s="48">
        <f t="shared" si="7"/>
        <v>7.393252271224897E-05</v>
      </c>
      <c r="I202" s="17"/>
      <c r="J202" s="17"/>
      <c r="K202" s="17"/>
      <c r="L202" s="17">
        <v>38215</v>
      </c>
      <c r="M202" s="17"/>
      <c r="N202" s="17"/>
      <c r="O202" s="17"/>
      <c r="P202" s="17"/>
      <c r="Q202" s="17"/>
      <c r="R202" s="17"/>
      <c r="S202" s="17"/>
      <c r="T202" s="17"/>
      <c r="U202" s="29">
        <f t="shared" si="6"/>
        <v>38215</v>
      </c>
      <c r="V202" s="14"/>
      <c r="W202" s="14"/>
      <c r="X202" s="14"/>
      <c r="Y202" s="14"/>
    </row>
    <row r="203" spans="1:21" ht="12">
      <c r="A203" s="32">
        <v>37257</v>
      </c>
      <c r="B203" s="11" t="s">
        <v>619</v>
      </c>
      <c r="C203" s="11" t="s">
        <v>626</v>
      </c>
      <c r="D203" s="11" t="s">
        <v>627</v>
      </c>
      <c r="E203" s="11" t="s">
        <v>628</v>
      </c>
      <c r="F203" s="11" t="s">
        <v>12</v>
      </c>
      <c r="G203" s="11">
        <v>60143</v>
      </c>
      <c r="H203" s="48">
        <f t="shared" si="7"/>
        <v>0.0016944602909204044</v>
      </c>
      <c r="I203" s="46">
        <v>3017</v>
      </c>
      <c r="J203" s="46">
        <v>2072</v>
      </c>
      <c r="K203" s="46">
        <v>60068</v>
      </c>
      <c r="L203" s="46">
        <v>810693</v>
      </c>
      <c r="U203" s="29">
        <f t="shared" si="6"/>
        <v>875850</v>
      </c>
    </row>
    <row r="204" spans="1:21" ht="12">
      <c r="A204" s="32">
        <v>34312</v>
      </c>
      <c r="B204" s="39" t="s">
        <v>23</v>
      </c>
      <c r="C204" s="39" t="s">
        <v>735</v>
      </c>
      <c r="D204" s="39" t="s">
        <v>493</v>
      </c>
      <c r="E204" s="39" t="s">
        <v>494</v>
      </c>
      <c r="F204" s="39" t="s">
        <v>1</v>
      </c>
      <c r="G204" s="40">
        <v>79109</v>
      </c>
      <c r="H204" s="48">
        <f t="shared" si="7"/>
        <v>0.00033957885775395786</v>
      </c>
      <c r="I204" s="46"/>
      <c r="J204" s="46">
        <v>175525</v>
      </c>
      <c r="K204" s="46"/>
      <c r="L204" s="46"/>
      <c r="U204" s="29">
        <f t="shared" si="6"/>
        <v>175525</v>
      </c>
    </row>
    <row r="205" spans="1:21" ht="12">
      <c r="A205" s="32">
        <v>34690</v>
      </c>
      <c r="B205" s="39" t="s">
        <v>23</v>
      </c>
      <c r="C205" s="39" t="s">
        <v>561</v>
      </c>
      <c r="D205" s="39" t="s">
        <v>495</v>
      </c>
      <c r="E205" s="39" t="s">
        <v>44</v>
      </c>
      <c r="F205" s="39" t="s">
        <v>45</v>
      </c>
      <c r="G205" s="40" t="s">
        <v>470</v>
      </c>
      <c r="H205" s="48">
        <f t="shared" si="7"/>
        <v>0.016092126001959316</v>
      </c>
      <c r="I205" s="46"/>
      <c r="J205" s="46"/>
      <c r="K205" s="46">
        <v>8312658</v>
      </c>
      <c r="L205" s="46">
        <v>5205</v>
      </c>
      <c r="U205" s="29">
        <f t="shared" si="6"/>
        <v>8317863</v>
      </c>
    </row>
    <row r="206" spans="1:25" ht="12">
      <c r="A206" s="12">
        <v>39217</v>
      </c>
      <c r="B206" s="14" t="s">
        <v>23</v>
      </c>
      <c r="C206" s="14" t="s">
        <v>779</v>
      </c>
      <c r="D206" s="14" t="s">
        <v>780</v>
      </c>
      <c r="E206" s="14" t="s">
        <v>441</v>
      </c>
      <c r="F206" s="14" t="s">
        <v>22</v>
      </c>
      <c r="G206" s="26">
        <v>19102</v>
      </c>
      <c r="H206" s="48">
        <f t="shared" si="7"/>
        <v>-1.7769729716394263E-05</v>
      </c>
      <c r="I206" s="28">
        <v>516</v>
      </c>
      <c r="J206" s="28">
        <v>1014</v>
      </c>
      <c r="K206" s="28">
        <v>793</v>
      </c>
      <c r="L206" s="28">
        <v>-11508</v>
      </c>
      <c r="M206" s="28"/>
      <c r="N206" s="28"/>
      <c r="O206" s="28"/>
      <c r="P206" s="28"/>
      <c r="Q206" s="28"/>
      <c r="R206" s="28"/>
      <c r="S206" s="28"/>
      <c r="T206" s="28"/>
      <c r="U206" s="29">
        <f t="shared" si="6"/>
        <v>-9185</v>
      </c>
      <c r="V206" s="14"/>
      <c r="W206" s="14"/>
      <c r="X206" s="14"/>
      <c r="Y206" s="14"/>
    </row>
    <row r="207" spans="1:21" ht="12">
      <c r="A207" s="32">
        <v>11853</v>
      </c>
      <c r="B207" s="11" t="s">
        <v>23</v>
      </c>
      <c r="C207" s="11" t="s">
        <v>736</v>
      </c>
      <c r="D207" s="11" t="s">
        <v>737</v>
      </c>
      <c r="E207" s="11" t="s">
        <v>738</v>
      </c>
      <c r="F207" s="11" t="s">
        <v>1</v>
      </c>
      <c r="G207" s="40" t="s">
        <v>739</v>
      </c>
      <c r="H207" s="48">
        <f t="shared" si="7"/>
        <v>9.005973740096563E-05</v>
      </c>
      <c r="I207" s="46">
        <v>4628</v>
      </c>
      <c r="J207" s="46">
        <v>9376</v>
      </c>
      <c r="K207" s="46">
        <v>32547</v>
      </c>
      <c r="L207" s="46"/>
      <c r="U207" s="29">
        <f t="shared" si="6"/>
        <v>46551</v>
      </c>
    </row>
    <row r="208" spans="1:21" ht="12">
      <c r="A208" s="32">
        <v>24538</v>
      </c>
      <c r="B208" s="11" t="s">
        <v>119</v>
      </c>
      <c r="C208" s="11" t="s">
        <v>496</v>
      </c>
      <c r="D208" s="11" t="s">
        <v>601</v>
      </c>
      <c r="E208" s="11" t="s">
        <v>91</v>
      </c>
      <c r="F208" s="11" t="s">
        <v>1</v>
      </c>
      <c r="G208" s="11" t="s">
        <v>602</v>
      </c>
      <c r="H208" s="48">
        <f t="shared" si="7"/>
        <v>0.002647316340934333</v>
      </c>
      <c r="I208" s="46">
        <v>532147</v>
      </c>
      <c r="J208" s="46">
        <v>668521</v>
      </c>
      <c r="K208" s="46"/>
      <c r="L208" s="46">
        <v>167704</v>
      </c>
      <c r="U208" s="29">
        <f t="shared" si="6"/>
        <v>1368372</v>
      </c>
    </row>
    <row r="209" spans="1:21" ht="12">
      <c r="A209" s="32">
        <v>36684</v>
      </c>
      <c r="B209" s="39" t="s">
        <v>23</v>
      </c>
      <c r="C209" s="39" t="s">
        <v>497</v>
      </c>
      <c r="D209" s="39" t="s">
        <v>545</v>
      </c>
      <c r="E209" s="39" t="s">
        <v>149</v>
      </c>
      <c r="F209" s="39" t="s">
        <v>15</v>
      </c>
      <c r="G209" s="40" t="s">
        <v>546</v>
      </c>
      <c r="H209" s="48">
        <f t="shared" si="7"/>
        <v>0.00011311879112875041</v>
      </c>
      <c r="I209" s="46">
        <v>29451</v>
      </c>
      <c r="J209" s="46">
        <v>29019</v>
      </c>
      <c r="K209" s="46"/>
      <c r="L209" s="46"/>
      <c r="U209" s="29">
        <f t="shared" si="6"/>
        <v>58470</v>
      </c>
    </row>
    <row r="210" spans="1:21" ht="12">
      <c r="A210" s="32">
        <v>13056</v>
      </c>
      <c r="B210" s="11" t="s">
        <v>113</v>
      </c>
      <c r="C210" s="11" t="s">
        <v>114</v>
      </c>
      <c r="D210" s="11" t="s">
        <v>115</v>
      </c>
      <c r="E210" s="11" t="s">
        <v>116</v>
      </c>
      <c r="F210" s="11" t="s">
        <v>12</v>
      </c>
      <c r="G210" s="11" t="s">
        <v>303</v>
      </c>
      <c r="H210" s="48">
        <f t="shared" si="7"/>
        <v>3.9261719636854124E-05</v>
      </c>
      <c r="I210" s="46" t="s">
        <v>615</v>
      </c>
      <c r="J210" s="46" t="s">
        <v>615</v>
      </c>
      <c r="K210" s="46"/>
      <c r="L210" s="46">
        <v>20294</v>
      </c>
      <c r="U210" s="29">
        <f t="shared" si="6"/>
        <v>20294</v>
      </c>
    </row>
    <row r="211" spans="1:21" ht="12">
      <c r="A211" s="32">
        <v>22314</v>
      </c>
      <c r="B211" s="11" t="s">
        <v>23</v>
      </c>
      <c r="C211" s="11" t="s">
        <v>498</v>
      </c>
      <c r="D211" s="11" t="s">
        <v>499</v>
      </c>
      <c r="E211" s="11" t="s">
        <v>75</v>
      </c>
      <c r="F211" s="11" t="s">
        <v>76</v>
      </c>
      <c r="G211" s="11">
        <v>30326</v>
      </c>
      <c r="H211" s="48">
        <f t="shared" si="7"/>
        <v>0.0009481567932386296</v>
      </c>
      <c r="I211" s="46">
        <v>148328</v>
      </c>
      <c r="J211" s="46">
        <v>341765</v>
      </c>
      <c r="K211" s="46"/>
      <c r="L211" s="46"/>
      <c r="U211" s="29">
        <f t="shared" si="6"/>
        <v>490093</v>
      </c>
    </row>
    <row r="212" spans="1:21" ht="12">
      <c r="A212" s="32">
        <v>24740</v>
      </c>
      <c r="B212" s="11" t="s">
        <v>377</v>
      </c>
      <c r="C212" s="11" t="s">
        <v>500</v>
      </c>
      <c r="D212" s="11" t="s">
        <v>110</v>
      </c>
      <c r="E212" s="11" t="s">
        <v>60</v>
      </c>
      <c r="F212" s="11" t="s">
        <v>61</v>
      </c>
      <c r="G212" s="11" t="s">
        <v>111</v>
      </c>
      <c r="H212" s="48">
        <f t="shared" si="7"/>
        <v>0.030425859378952726</v>
      </c>
      <c r="I212" s="46">
        <v>1398125</v>
      </c>
      <c r="J212" s="46">
        <v>2084780</v>
      </c>
      <c r="K212" s="46">
        <v>12075835</v>
      </c>
      <c r="L212" s="46">
        <v>168090</v>
      </c>
      <c r="U212" s="29">
        <f t="shared" si="6"/>
        <v>15726830</v>
      </c>
    </row>
    <row r="213" spans="1:21" ht="12">
      <c r="A213" s="32">
        <v>15580</v>
      </c>
      <c r="B213" s="11" t="s">
        <v>304</v>
      </c>
      <c r="C213" s="11" t="s">
        <v>140</v>
      </c>
      <c r="D213" s="11" t="s">
        <v>141</v>
      </c>
      <c r="E213" s="11" t="s">
        <v>142</v>
      </c>
      <c r="F213" s="11" t="s">
        <v>118</v>
      </c>
      <c r="G213" s="11" t="s">
        <v>143</v>
      </c>
      <c r="H213" s="48">
        <f t="shared" si="7"/>
        <v>2.3511761049900867E-05</v>
      </c>
      <c r="I213" s="46"/>
      <c r="J213" s="46">
        <v>5001</v>
      </c>
      <c r="K213" s="46"/>
      <c r="L213" s="46">
        <v>7152</v>
      </c>
      <c r="U213" s="29">
        <f t="shared" si="6"/>
        <v>12153</v>
      </c>
    </row>
    <row r="214" spans="1:21" ht="12">
      <c r="A214" s="32">
        <v>19879</v>
      </c>
      <c r="B214" s="11" t="s">
        <v>23</v>
      </c>
      <c r="C214" s="11" t="s">
        <v>501</v>
      </c>
      <c r="D214" s="11" t="s">
        <v>668</v>
      </c>
      <c r="E214" s="11" t="s">
        <v>91</v>
      </c>
      <c r="F214" s="11" t="s">
        <v>1</v>
      </c>
      <c r="G214" s="11">
        <v>75251</v>
      </c>
      <c r="H214" s="48">
        <f t="shared" si="7"/>
        <v>0.00016230331356531996</v>
      </c>
      <c r="I214" s="46">
        <v>46469</v>
      </c>
      <c r="J214" s="46">
        <v>37424</v>
      </c>
      <c r="K214" s="46"/>
      <c r="L214" s="46" t="s">
        <v>615</v>
      </c>
      <c r="U214" s="29">
        <f t="shared" si="6"/>
        <v>83893</v>
      </c>
    </row>
    <row r="215" spans="1:21" ht="12">
      <c r="A215" s="32">
        <v>10936</v>
      </c>
      <c r="B215" s="39" t="s">
        <v>20</v>
      </c>
      <c r="C215" s="39" t="s">
        <v>310</v>
      </c>
      <c r="D215" s="39" t="s">
        <v>308</v>
      </c>
      <c r="E215" s="39" t="s">
        <v>35</v>
      </c>
      <c r="F215" s="39" t="s">
        <v>36</v>
      </c>
      <c r="G215" s="40" t="s">
        <v>333</v>
      </c>
      <c r="H215" s="48">
        <f t="shared" si="7"/>
        <v>0.0003297547219347036</v>
      </c>
      <c r="I215" s="46">
        <v>19483</v>
      </c>
      <c r="J215" s="46">
        <v>15456</v>
      </c>
      <c r="K215" s="46"/>
      <c r="L215" s="46">
        <v>135508</v>
      </c>
      <c r="U215" s="29">
        <f t="shared" si="6"/>
        <v>170447</v>
      </c>
    </row>
    <row r="216" spans="1:25" ht="12">
      <c r="A216" s="12">
        <v>11000</v>
      </c>
      <c r="B216" s="14" t="s">
        <v>23</v>
      </c>
      <c r="C216" s="14" t="s">
        <v>782</v>
      </c>
      <c r="D216" s="14" t="s">
        <v>781</v>
      </c>
      <c r="E216" s="14" t="s">
        <v>44</v>
      </c>
      <c r="F216" s="14" t="s">
        <v>45</v>
      </c>
      <c r="G216" s="26">
        <v>6155</v>
      </c>
      <c r="H216" s="48">
        <f t="shared" si="7"/>
        <v>0.002701670239288399</v>
      </c>
      <c r="I216" s="28"/>
      <c r="J216" s="28"/>
      <c r="K216" s="28">
        <v>18709</v>
      </c>
      <c r="L216" s="28">
        <v>1377758</v>
      </c>
      <c r="M216" s="28"/>
      <c r="N216" s="28"/>
      <c r="O216" s="28"/>
      <c r="P216" s="28"/>
      <c r="Q216" s="28"/>
      <c r="R216" s="28"/>
      <c r="S216" s="28"/>
      <c r="T216" s="28"/>
      <c r="U216" s="29">
        <f t="shared" si="6"/>
        <v>1396467</v>
      </c>
      <c r="V216" s="14"/>
      <c r="W216" s="14"/>
      <c r="X216" s="14"/>
      <c r="Y216" s="14"/>
    </row>
    <row r="217" spans="1:21" ht="12">
      <c r="A217" s="32">
        <v>24988</v>
      </c>
      <c r="B217" s="11" t="s">
        <v>544</v>
      </c>
      <c r="C217" s="11" t="s">
        <v>107</v>
      </c>
      <c r="D217" s="11" t="s">
        <v>108</v>
      </c>
      <c r="E217" s="11" t="s">
        <v>109</v>
      </c>
      <c r="F217" s="11" t="s">
        <v>29</v>
      </c>
      <c r="G217" s="11" t="s">
        <v>323</v>
      </c>
      <c r="H217" s="48">
        <f t="shared" si="7"/>
        <v>0.00019793950533189398</v>
      </c>
      <c r="I217" s="46">
        <v>52492</v>
      </c>
      <c r="J217" s="46">
        <v>36296</v>
      </c>
      <c r="K217" s="46">
        <v>21</v>
      </c>
      <c r="L217" s="46">
        <v>13504</v>
      </c>
      <c r="U217" s="29">
        <f t="shared" si="6"/>
        <v>102313</v>
      </c>
    </row>
    <row r="218" spans="1:21" ht="12">
      <c r="A218" s="32">
        <v>21180</v>
      </c>
      <c r="B218" s="11" t="s">
        <v>544</v>
      </c>
      <c r="C218" s="11" t="s">
        <v>379</v>
      </c>
      <c r="D218" s="11" t="s">
        <v>108</v>
      </c>
      <c r="E218" s="11" t="s">
        <v>109</v>
      </c>
      <c r="F218" s="11" t="s">
        <v>29</v>
      </c>
      <c r="G218" s="11">
        <v>54481</v>
      </c>
      <c r="H218" s="48">
        <f t="shared" si="7"/>
        <v>0.0003569326384350745</v>
      </c>
      <c r="I218" s="46">
        <v>98461</v>
      </c>
      <c r="J218" s="46">
        <v>86034</v>
      </c>
      <c r="K218" s="46"/>
      <c r="L218" s="46"/>
      <c r="U218" s="29">
        <f t="shared" si="6"/>
        <v>184495</v>
      </c>
    </row>
    <row r="219" spans="1:21" ht="12">
      <c r="A219" s="32">
        <v>22985</v>
      </c>
      <c r="B219" s="11" t="s">
        <v>23</v>
      </c>
      <c r="C219" s="11" t="s">
        <v>749</v>
      </c>
      <c r="D219" s="11" t="s">
        <v>750</v>
      </c>
      <c r="E219" s="11" t="s">
        <v>751</v>
      </c>
      <c r="F219" s="11" t="s">
        <v>17</v>
      </c>
      <c r="G219" s="11">
        <v>93940</v>
      </c>
      <c r="H219" s="48">
        <f t="shared" si="7"/>
        <v>3.416586029303459E-05</v>
      </c>
      <c r="I219" s="46"/>
      <c r="J219" s="46"/>
      <c r="K219" s="46"/>
      <c r="L219" s="46">
        <v>17660</v>
      </c>
      <c r="U219" s="29">
        <f t="shared" si="6"/>
        <v>17660</v>
      </c>
    </row>
    <row r="220" spans="1:21" ht="12">
      <c r="A220" s="32">
        <v>11126</v>
      </c>
      <c r="B220" s="39" t="s">
        <v>42</v>
      </c>
      <c r="C220" s="39" t="s">
        <v>385</v>
      </c>
      <c r="D220" s="39" t="s">
        <v>386</v>
      </c>
      <c r="E220" s="39" t="s">
        <v>35</v>
      </c>
      <c r="F220" s="39" t="s">
        <v>36</v>
      </c>
      <c r="G220" s="40" t="s">
        <v>387</v>
      </c>
      <c r="H220" s="48">
        <f t="shared" si="7"/>
        <v>4.4953450156792276E-05</v>
      </c>
      <c r="I220" s="46">
        <v>100</v>
      </c>
      <c r="J220" s="46">
        <v>10</v>
      </c>
      <c r="K220" s="46"/>
      <c r="L220" s="46">
        <v>23126</v>
      </c>
      <c r="U220" s="29">
        <f t="shared" si="6"/>
        <v>23236</v>
      </c>
    </row>
    <row r="221" spans="1:21" ht="12">
      <c r="A221" s="32">
        <v>19216</v>
      </c>
      <c r="B221" s="11" t="s">
        <v>23</v>
      </c>
      <c r="C221" s="11" t="s">
        <v>502</v>
      </c>
      <c r="D221" s="11" t="s">
        <v>609</v>
      </c>
      <c r="E221" s="11" t="s">
        <v>91</v>
      </c>
      <c r="F221" s="11" t="s">
        <v>1</v>
      </c>
      <c r="G221" s="11" t="s">
        <v>610</v>
      </c>
      <c r="H221" s="48">
        <f t="shared" si="7"/>
        <v>0.0032924339481831353</v>
      </c>
      <c r="I221" s="46">
        <v>4232</v>
      </c>
      <c r="J221" s="46">
        <v>4139</v>
      </c>
      <c r="K221" s="46">
        <v>1507358</v>
      </c>
      <c r="L221" s="46">
        <v>186098</v>
      </c>
      <c r="U221" s="29">
        <f t="shared" si="6"/>
        <v>1701827</v>
      </c>
    </row>
    <row r="222" spans="1:21" ht="12">
      <c r="A222" s="32">
        <v>20613</v>
      </c>
      <c r="B222" s="11" t="s">
        <v>23</v>
      </c>
      <c r="C222" s="11" t="s">
        <v>798</v>
      </c>
      <c r="D222" s="11" t="s">
        <v>799</v>
      </c>
      <c r="E222" s="11" t="s">
        <v>44</v>
      </c>
      <c r="F222" s="2" t="s">
        <v>45</v>
      </c>
      <c r="G222" s="11">
        <v>6103</v>
      </c>
      <c r="H222" s="48">
        <f t="shared" si="7"/>
        <v>0.0003425388671677938</v>
      </c>
      <c r="I222" s="46">
        <v>63</v>
      </c>
      <c r="J222" s="46"/>
      <c r="K222" s="46"/>
      <c r="L222" s="46">
        <v>176992</v>
      </c>
      <c r="U222" s="29">
        <f t="shared" si="6"/>
        <v>177055</v>
      </c>
    </row>
    <row r="223" spans="1:21" ht="12">
      <c r="A223" s="32">
        <v>24767</v>
      </c>
      <c r="B223" s="11" t="s">
        <v>562</v>
      </c>
      <c r="C223" s="11" t="s">
        <v>503</v>
      </c>
      <c r="D223" s="11" t="s">
        <v>658</v>
      </c>
      <c r="E223" s="11" t="s">
        <v>14</v>
      </c>
      <c r="F223" s="11" t="s">
        <v>15</v>
      </c>
      <c r="G223" s="11" t="s">
        <v>86</v>
      </c>
      <c r="H223" s="48">
        <f t="shared" si="7"/>
        <v>0.001910306885882668</v>
      </c>
      <c r="I223" s="46">
        <v>456560</v>
      </c>
      <c r="J223" s="46">
        <v>495804</v>
      </c>
      <c r="K223" s="46"/>
      <c r="L223" s="46">
        <v>20254</v>
      </c>
      <c r="M223" s="6">
        <v>5808</v>
      </c>
      <c r="N223" s="6">
        <v>7727</v>
      </c>
      <c r="P223" s="6">
        <v>1266</v>
      </c>
      <c r="U223" s="29">
        <f t="shared" si="6"/>
        <v>987419</v>
      </c>
    </row>
    <row r="224" spans="1:21" ht="12">
      <c r="A224" s="32">
        <v>24775</v>
      </c>
      <c r="B224" s="11" t="s">
        <v>562</v>
      </c>
      <c r="C224" s="11" t="s">
        <v>504</v>
      </c>
      <c r="D224" s="11" t="s">
        <v>658</v>
      </c>
      <c r="E224" s="11" t="s">
        <v>14</v>
      </c>
      <c r="F224" s="11" t="s">
        <v>15</v>
      </c>
      <c r="G224" s="11" t="s">
        <v>86</v>
      </c>
      <c r="H224" s="48">
        <f t="shared" si="7"/>
        <v>1.8088946417886375E-06</v>
      </c>
      <c r="I224" s="46">
        <v>472</v>
      </c>
      <c r="J224" s="46">
        <v>463</v>
      </c>
      <c r="K224" s="46"/>
      <c r="L224" s="46"/>
      <c r="U224" s="29">
        <f t="shared" si="6"/>
        <v>935</v>
      </c>
    </row>
    <row r="225" spans="1:21" ht="12">
      <c r="A225" s="32">
        <v>24791</v>
      </c>
      <c r="B225" s="11" t="s">
        <v>562</v>
      </c>
      <c r="C225" s="11" t="s">
        <v>505</v>
      </c>
      <c r="D225" s="11" t="s">
        <v>658</v>
      </c>
      <c r="E225" s="11" t="s">
        <v>14</v>
      </c>
      <c r="F225" s="11" t="s">
        <v>15</v>
      </c>
      <c r="G225" s="11" t="s">
        <v>86</v>
      </c>
      <c r="H225" s="48">
        <f t="shared" si="7"/>
        <v>0.00020685822650691604</v>
      </c>
      <c r="I225" s="46">
        <v>32845</v>
      </c>
      <c r="J225" s="46">
        <v>59468</v>
      </c>
      <c r="K225" s="46"/>
      <c r="L225" s="46">
        <v>2597</v>
      </c>
      <c r="M225" s="6">
        <v>4941</v>
      </c>
      <c r="N225" s="6">
        <v>6366</v>
      </c>
      <c r="P225" s="6">
        <v>706</v>
      </c>
      <c r="U225" s="29">
        <f t="shared" si="6"/>
        <v>106923</v>
      </c>
    </row>
    <row r="226" spans="1:21" ht="12">
      <c r="A226" s="32">
        <v>19224</v>
      </c>
      <c r="B226" s="39" t="s">
        <v>562</v>
      </c>
      <c r="C226" s="39" t="s">
        <v>630</v>
      </c>
      <c r="D226" s="11" t="s">
        <v>658</v>
      </c>
      <c r="E226" s="39" t="s">
        <v>14</v>
      </c>
      <c r="F226" s="39" t="s">
        <v>15</v>
      </c>
      <c r="G226" s="40">
        <v>55102</v>
      </c>
      <c r="H226" s="48">
        <f t="shared" si="7"/>
        <v>0.00013765591491677747</v>
      </c>
      <c r="I226" s="46">
        <v>32324</v>
      </c>
      <c r="J226" s="46">
        <v>29506</v>
      </c>
      <c r="K226" s="46"/>
      <c r="L226" s="46"/>
      <c r="M226" s="6">
        <v>4470</v>
      </c>
      <c r="N226" s="6">
        <v>4853</v>
      </c>
      <c r="U226" s="29">
        <f t="shared" si="6"/>
        <v>71153</v>
      </c>
    </row>
    <row r="227" spans="1:21" ht="12">
      <c r="A227" s="32">
        <v>12645</v>
      </c>
      <c r="B227" s="11" t="s">
        <v>9</v>
      </c>
      <c r="C227" s="11" t="s">
        <v>698</v>
      </c>
      <c r="D227" s="11" t="s">
        <v>699</v>
      </c>
      <c r="E227" s="11" t="s">
        <v>700</v>
      </c>
      <c r="F227" s="11" t="s">
        <v>1</v>
      </c>
      <c r="G227" s="40" t="s">
        <v>701</v>
      </c>
      <c r="H227" s="48">
        <f t="shared" si="7"/>
        <v>0.00020221507448521257</v>
      </c>
      <c r="I227" s="46"/>
      <c r="J227" s="46"/>
      <c r="K227" s="46">
        <v>104523</v>
      </c>
      <c r="L227" s="46"/>
      <c r="U227" s="29">
        <f t="shared" si="6"/>
        <v>104523</v>
      </c>
    </row>
    <row r="228" spans="1:21" ht="12">
      <c r="A228" s="32">
        <v>19070</v>
      </c>
      <c r="B228" s="39" t="s">
        <v>23</v>
      </c>
      <c r="C228" s="39" t="s">
        <v>506</v>
      </c>
      <c r="D228" s="39" t="s">
        <v>94</v>
      </c>
      <c r="E228" s="39" t="s">
        <v>44</v>
      </c>
      <c r="F228" s="39" t="s">
        <v>45</v>
      </c>
      <c r="G228" s="40" t="s">
        <v>434</v>
      </c>
      <c r="H228" s="48">
        <f t="shared" si="7"/>
        <v>0.00902864392984253</v>
      </c>
      <c r="I228" s="46">
        <v>251043</v>
      </c>
      <c r="J228" s="46">
        <v>209172</v>
      </c>
      <c r="K228" s="46">
        <v>4206603</v>
      </c>
      <c r="L228" s="46"/>
      <c r="U228" s="29">
        <f t="shared" si="6"/>
        <v>4666818</v>
      </c>
    </row>
    <row r="229" spans="1:21" ht="12">
      <c r="A229" s="32">
        <v>42986</v>
      </c>
      <c r="B229" s="39" t="s">
        <v>23</v>
      </c>
      <c r="C229" s="39" t="s">
        <v>507</v>
      </c>
      <c r="D229" s="39" t="s">
        <v>508</v>
      </c>
      <c r="E229" s="39" t="s">
        <v>75</v>
      </c>
      <c r="F229" s="39" t="s">
        <v>76</v>
      </c>
      <c r="G229" s="40" t="s">
        <v>509</v>
      </c>
      <c r="H229" s="48">
        <f t="shared" si="7"/>
        <v>0.0005887632842320522</v>
      </c>
      <c r="I229" s="46">
        <v>14308</v>
      </c>
      <c r="J229" s="46">
        <v>3578</v>
      </c>
      <c r="K229" s="46">
        <v>286440</v>
      </c>
      <c r="L229" s="46"/>
      <c r="U229" s="29">
        <f t="shared" si="6"/>
        <v>304326</v>
      </c>
    </row>
    <row r="230" spans="1:21" ht="12">
      <c r="A230" s="32">
        <v>18023</v>
      </c>
      <c r="B230" s="11" t="s">
        <v>103</v>
      </c>
      <c r="C230" s="11" t="s">
        <v>104</v>
      </c>
      <c r="D230" s="11" t="s">
        <v>606</v>
      </c>
      <c r="E230" s="11" t="s">
        <v>105</v>
      </c>
      <c r="F230" s="11" t="s">
        <v>85</v>
      </c>
      <c r="G230" s="11" t="s">
        <v>603</v>
      </c>
      <c r="H230" s="48">
        <f t="shared" si="7"/>
        <v>0.00045481415234593475</v>
      </c>
      <c r="I230" s="46"/>
      <c r="J230" s="46"/>
      <c r="K230" s="46"/>
      <c r="L230" s="46">
        <v>235089</v>
      </c>
      <c r="U230" s="29">
        <f t="shared" si="6"/>
        <v>235089</v>
      </c>
    </row>
    <row r="231" spans="1:21" ht="12">
      <c r="A231" s="32">
        <v>40045</v>
      </c>
      <c r="B231" s="11" t="s">
        <v>23</v>
      </c>
      <c r="C231" s="11" t="s">
        <v>510</v>
      </c>
      <c r="D231" s="11" t="s">
        <v>511</v>
      </c>
      <c r="E231" s="11" t="s">
        <v>512</v>
      </c>
      <c r="F231" s="11" t="s">
        <v>45</v>
      </c>
      <c r="G231" s="11" t="s">
        <v>513</v>
      </c>
      <c r="H231" s="48">
        <f t="shared" si="7"/>
        <v>0.0001320009426836778</v>
      </c>
      <c r="I231" s="46"/>
      <c r="J231" s="46"/>
      <c r="K231" s="46"/>
      <c r="L231" s="46">
        <v>68230</v>
      </c>
      <c r="U231" s="29">
        <f t="shared" si="6"/>
        <v>68230</v>
      </c>
    </row>
    <row r="232" spans="1:21" ht="12">
      <c r="A232" s="32">
        <v>25143</v>
      </c>
      <c r="B232" s="11" t="s">
        <v>98</v>
      </c>
      <c r="C232" s="11" t="s">
        <v>99</v>
      </c>
      <c r="D232" s="11" t="s">
        <v>100</v>
      </c>
      <c r="E232" s="11" t="s">
        <v>101</v>
      </c>
      <c r="F232" s="11" t="s">
        <v>12</v>
      </c>
      <c r="G232" s="11" t="s">
        <v>102</v>
      </c>
      <c r="H232" s="48">
        <f t="shared" si="7"/>
        <v>0.16066108873464371</v>
      </c>
      <c r="I232" s="46"/>
      <c r="J232" s="46"/>
      <c r="K232" s="46">
        <v>76681858</v>
      </c>
      <c r="L232" s="46">
        <v>6362292</v>
      </c>
      <c r="U232" s="29">
        <f t="shared" si="6"/>
        <v>83044150</v>
      </c>
    </row>
    <row r="233" spans="1:21" ht="12">
      <c r="A233" s="32">
        <v>10340</v>
      </c>
      <c r="B233" s="11" t="s">
        <v>407</v>
      </c>
      <c r="C233" s="11" t="s">
        <v>408</v>
      </c>
      <c r="D233" s="11" t="s">
        <v>409</v>
      </c>
      <c r="E233" s="11" t="s">
        <v>410</v>
      </c>
      <c r="F233" s="11" t="s">
        <v>1</v>
      </c>
      <c r="G233" s="11">
        <v>75001</v>
      </c>
      <c r="H233" s="48">
        <f t="shared" si="7"/>
        <v>0.0011677875570985817</v>
      </c>
      <c r="I233" s="46"/>
      <c r="J233" s="46">
        <v>225108</v>
      </c>
      <c r="K233" s="46"/>
      <c r="L233" s="46">
        <v>153402</v>
      </c>
      <c r="R233" s="6">
        <v>225108</v>
      </c>
      <c r="U233" s="29">
        <f t="shared" si="6"/>
        <v>603618</v>
      </c>
    </row>
    <row r="234" spans="1:21" ht="12">
      <c r="A234" s="32">
        <v>12866</v>
      </c>
      <c r="B234" s="39" t="s">
        <v>23</v>
      </c>
      <c r="C234" s="39" t="s">
        <v>352</v>
      </c>
      <c r="D234" s="39" t="s">
        <v>353</v>
      </c>
      <c r="E234" s="39" t="s">
        <v>354</v>
      </c>
      <c r="F234" s="39" t="s">
        <v>165</v>
      </c>
      <c r="G234" s="40">
        <v>33706</v>
      </c>
      <c r="H234" s="48">
        <f t="shared" si="7"/>
        <v>1.4761354135665566E-06</v>
      </c>
      <c r="I234" s="46">
        <v>518</v>
      </c>
      <c r="J234" s="46">
        <v>245</v>
      </c>
      <c r="K234" s="46"/>
      <c r="L234" s="46" t="s">
        <v>615</v>
      </c>
      <c r="U234" s="29">
        <f t="shared" si="6"/>
        <v>763</v>
      </c>
    </row>
    <row r="235" spans="1:21" ht="12">
      <c r="A235" s="32">
        <v>22683</v>
      </c>
      <c r="B235" s="11" t="s">
        <v>179</v>
      </c>
      <c r="C235" s="11" t="s">
        <v>388</v>
      </c>
      <c r="D235" s="11" t="s">
        <v>181</v>
      </c>
      <c r="E235" s="11" t="s">
        <v>26</v>
      </c>
      <c r="F235" s="11" t="s">
        <v>12</v>
      </c>
      <c r="G235" s="11" t="s">
        <v>182</v>
      </c>
      <c r="H235" s="48">
        <f t="shared" si="7"/>
        <v>0.0012185217315223947</v>
      </c>
      <c r="I235" s="46"/>
      <c r="J235" s="46"/>
      <c r="K235" s="46">
        <v>629842</v>
      </c>
      <c r="L235" s="46"/>
      <c r="U235" s="29">
        <f t="shared" si="6"/>
        <v>629842</v>
      </c>
    </row>
    <row r="236" spans="1:25" ht="12">
      <c r="A236" s="12">
        <v>23280</v>
      </c>
      <c r="B236" s="14" t="s">
        <v>23</v>
      </c>
      <c r="C236" s="14" t="s">
        <v>768</v>
      </c>
      <c r="D236" s="14" t="s">
        <v>769</v>
      </c>
      <c r="E236" s="14" t="s">
        <v>331</v>
      </c>
      <c r="F236" s="14" t="s">
        <v>7</v>
      </c>
      <c r="G236" s="26">
        <v>45014</v>
      </c>
      <c r="H236" s="48">
        <f t="shared" si="7"/>
        <v>4.8722141881074915E-05</v>
      </c>
      <c r="I236" s="28">
        <v>1031</v>
      </c>
      <c r="J236" s="28">
        <v>2020</v>
      </c>
      <c r="K236" s="28"/>
      <c r="L236" s="28">
        <v>22133</v>
      </c>
      <c r="M236" s="28"/>
      <c r="N236" s="28"/>
      <c r="O236" s="28"/>
      <c r="P236" s="28"/>
      <c r="Q236" s="28"/>
      <c r="R236" s="28"/>
      <c r="S236" s="28"/>
      <c r="T236" s="28"/>
      <c r="U236" s="29">
        <f t="shared" si="6"/>
        <v>25184</v>
      </c>
      <c r="V236" s="14"/>
      <c r="W236" s="14"/>
      <c r="X236" s="14"/>
      <c r="Y236" s="14"/>
    </row>
    <row r="237" spans="1:21" ht="12">
      <c r="A237" s="32">
        <v>12904</v>
      </c>
      <c r="B237" s="11" t="s">
        <v>92</v>
      </c>
      <c r="C237" s="11" t="s">
        <v>93</v>
      </c>
      <c r="D237" s="11" t="s">
        <v>378</v>
      </c>
      <c r="E237" s="11" t="s">
        <v>35</v>
      </c>
      <c r="F237" s="11" t="s">
        <v>36</v>
      </c>
      <c r="G237" s="11">
        <v>10169</v>
      </c>
      <c r="H237" s="48">
        <f t="shared" si="7"/>
        <v>0.0002510513605201544</v>
      </c>
      <c r="I237" s="46">
        <v>106798</v>
      </c>
      <c r="J237" s="46">
        <v>13973</v>
      </c>
      <c r="K237" s="46"/>
      <c r="L237" s="46">
        <v>8995</v>
      </c>
      <c r="U237" s="29">
        <f t="shared" si="6"/>
        <v>129766</v>
      </c>
    </row>
    <row r="238" spans="1:25" ht="12">
      <c r="A238" s="12">
        <v>44300</v>
      </c>
      <c r="B238" s="14" t="s">
        <v>23</v>
      </c>
      <c r="C238" s="14" t="s">
        <v>783</v>
      </c>
      <c r="D238" s="14" t="s">
        <v>784</v>
      </c>
      <c r="E238" s="14" t="s">
        <v>35</v>
      </c>
      <c r="F238" s="14" t="s">
        <v>36</v>
      </c>
      <c r="G238" s="26">
        <v>10271</v>
      </c>
      <c r="H238" s="48">
        <f t="shared" si="7"/>
        <v>4.300719560102825E-06</v>
      </c>
      <c r="I238" s="28"/>
      <c r="J238" s="28"/>
      <c r="K238" s="28"/>
      <c r="L238" s="28">
        <v>2223</v>
      </c>
      <c r="M238" s="28"/>
      <c r="N238" s="28"/>
      <c r="O238" s="28"/>
      <c r="P238" s="28"/>
      <c r="Q238" s="28"/>
      <c r="R238" s="28"/>
      <c r="S238" s="28"/>
      <c r="T238" s="28"/>
      <c r="U238" s="29">
        <f t="shared" si="6"/>
        <v>2223</v>
      </c>
      <c r="V238" s="14"/>
      <c r="W238" s="14"/>
      <c r="X238" s="14"/>
      <c r="Y238" s="14"/>
    </row>
    <row r="239" spans="1:25" ht="12">
      <c r="A239" s="12">
        <v>43702</v>
      </c>
      <c r="B239" s="14" t="s">
        <v>23</v>
      </c>
      <c r="C239" s="14" t="s">
        <v>785</v>
      </c>
      <c r="D239" s="14" t="s">
        <v>786</v>
      </c>
      <c r="E239" s="14" t="s">
        <v>169</v>
      </c>
      <c r="F239" s="14" t="s">
        <v>166</v>
      </c>
      <c r="G239" s="26">
        <v>10271</v>
      </c>
      <c r="H239" s="48">
        <f t="shared" si="7"/>
        <v>2.0294443628195516E-06</v>
      </c>
      <c r="I239" s="28">
        <v>661</v>
      </c>
      <c r="J239" s="28">
        <v>215</v>
      </c>
      <c r="K239" s="28"/>
      <c r="L239" s="28">
        <v>173</v>
      </c>
      <c r="M239" s="28"/>
      <c r="N239" s="28"/>
      <c r="O239" s="28"/>
      <c r="P239" s="28"/>
      <c r="Q239" s="28"/>
      <c r="R239" s="28"/>
      <c r="S239" s="28"/>
      <c r="T239" s="28"/>
      <c r="U239" s="29">
        <f t="shared" si="6"/>
        <v>1049</v>
      </c>
      <c r="V239" s="14"/>
      <c r="W239" s="14"/>
      <c r="X239" s="14"/>
      <c r="Y239" s="14"/>
    </row>
    <row r="240" spans="1:21" ht="12">
      <c r="A240" s="32">
        <v>28886</v>
      </c>
      <c r="B240" s="11" t="s">
        <v>9</v>
      </c>
      <c r="C240" s="11" t="s">
        <v>702</v>
      </c>
      <c r="D240" s="11" t="s">
        <v>703</v>
      </c>
      <c r="E240" s="11" t="s">
        <v>704</v>
      </c>
      <c r="F240" s="11" t="s">
        <v>12</v>
      </c>
      <c r="G240" s="40">
        <v>60563</v>
      </c>
      <c r="H240" s="48">
        <f t="shared" si="7"/>
        <v>4.747042548189069E-05</v>
      </c>
      <c r="I240" s="46">
        <v>9347</v>
      </c>
      <c r="J240" s="46">
        <v>15190</v>
      </c>
      <c r="K240" s="46"/>
      <c r="L240" s="46"/>
      <c r="U240" s="29">
        <f t="shared" si="6"/>
        <v>24537</v>
      </c>
    </row>
    <row r="241" spans="1:21" ht="12">
      <c r="A241" s="32">
        <v>20494</v>
      </c>
      <c r="B241" s="39" t="s">
        <v>23</v>
      </c>
      <c r="C241" s="39" t="s">
        <v>514</v>
      </c>
      <c r="D241" s="39" t="s">
        <v>359</v>
      </c>
      <c r="E241" s="39" t="s">
        <v>43</v>
      </c>
      <c r="F241" s="39" t="s">
        <v>12</v>
      </c>
      <c r="G241" s="40">
        <v>60685</v>
      </c>
      <c r="H241" s="48">
        <f t="shared" si="7"/>
        <v>0.0015277498522278175</v>
      </c>
      <c r="I241" s="46"/>
      <c r="J241" s="46"/>
      <c r="K241" s="46"/>
      <c r="L241" s="46">
        <v>789679</v>
      </c>
      <c r="U241" s="29">
        <f t="shared" si="6"/>
        <v>789679</v>
      </c>
    </row>
    <row r="242" spans="1:21" s="47" customFormat="1" ht="12">
      <c r="A242" s="32">
        <v>19046</v>
      </c>
      <c r="B242" s="39" t="s">
        <v>296</v>
      </c>
      <c r="C242" s="39" t="s">
        <v>705</v>
      </c>
      <c r="D242" s="39" t="s">
        <v>94</v>
      </c>
      <c r="E242" s="39" t="s">
        <v>44</v>
      </c>
      <c r="F242" s="39" t="s">
        <v>45</v>
      </c>
      <c r="G242" s="40" t="s">
        <v>95</v>
      </c>
      <c r="H242" s="48">
        <f t="shared" si="7"/>
        <v>0.0062335786222842415</v>
      </c>
      <c r="I242" s="46"/>
      <c r="J242" s="46"/>
      <c r="K242" s="46"/>
      <c r="L242" s="46">
        <v>3222076</v>
      </c>
      <c r="M242" s="31"/>
      <c r="N242" s="31"/>
      <c r="O242" s="31"/>
      <c r="P242" s="31"/>
      <c r="Q242" s="31"/>
      <c r="R242" s="31"/>
      <c r="S242" s="31"/>
      <c r="T242" s="31"/>
      <c r="U242" s="29">
        <f t="shared" si="6"/>
        <v>3222076</v>
      </c>
    </row>
    <row r="243" spans="1:21" ht="12">
      <c r="A243" s="32">
        <v>36137</v>
      </c>
      <c r="B243" s="39" t="s">
        <v>296</v>
      </c>
      <c r="C243" s="39" t="s">
        <v>706</v>
      </c>
      <c r="D243" s="39" t="s">
        <v>94</v>
      </c>
      <c r="E243" s="39" t="s">
        <v>44</v>
      </c>
      <c r="F243" s="39" t="s">
        <v>45</v>
      </c>
      <c r="G243" s="40" t="s">
        <v>95</v>
      </c>
      <c r="H243" s="48">
        <f t="shared" si="7"/>
        <v>0.0003798523976022082</v>
      </c>
      <c r="I243" s="46"/>
      <c r="J243" s="46"/>
      <c r="K243" s="46">
        <v>196342</v>
      </c>
      <c r="L243" s="46"/>
      <c r="U243" s="29">
        <f t="shared" si="6"/>
        <v>196342</v>
      </c>
    </row>
    <row r="244" spans="1:21" ht="12">
      <c r="A244" s="32">
        <v>27998</v>
      </c>
      <c r="B244" s="39" t="s">
        <v>23</v>
      </c>
      <c r="C244" s="39" t="s">
        <v>651</v>
      </c>
      <c r="D244" s="39" t="s">
        <v>652</v>
      </c>
      <c r="E244" s="39" t="s">
        <v>44</v>
      </c>
      <c r="F244" s="39" t="s">
        <v>45</v>
      </c>
      <c r="G244" s="40" t="s">
        <v>95</v>
      </c>
      <c r="H244" s="48">
        <f t="shared" si="7"/>
        <v>0.018178265185610543</v>
      </c>
      <c r="I244" s="46"/>
      <c r="J244" s="46"/>
      <c r="K244" s="46">
        <v>9396168</v>
      </c>
      <c r="L244" s="46"/>
      <c r="U244" s="29">
        <f t="shared" si="6"/>
        <v>9396168</v>
      </c>
    </row>
    <row r="245" spans="1:21" ht="12">
      <c r="A245" s="32">
        <v>25682</v>
      </c>
      <c r="B245" s="11" t="s">
        <v>296</v>
      </c>
      <c r="C245" s="11" t="s">
        <v>558</v>
      </c>
      <c r="D245" s="11" t="s">
        <v>94</v>
      </c>
      <c r="E245" s="11" t="s">
        <v>44</v>
      </c>
      <c r="F245" s="11" t="s">
        <v>45</v>
      </c>
      <c r="G245" s="11" t="s">
        <v>95</v>
      </c>
      <c r="H245" s="48">
        <f t="shared" si="7"/>
        <v>0.0028814027847551887</v>
      </c>
      <c r="I245" s="46">
        <v>40360</v>
      </c>
      <c r="J245" s="46">
        <v>20314</v>
      </c>
      <c r="K245" s="46" t="s">
        <v>615</v>
      </c>
      <c r="L245" s="46">
        <v>1428695</v>
      </c>
      <c r="U245" s="29">
        <f t="shared" si="6"/>
        <v>1489369</v>
      </c>
    </row>
    <row r="246" spans="1:21" ht="12">
      <c r="A246" s="32">
        <v>25658</v>
      </c>
      <c r="B246" s="54" t="s">
        <v>296</v>
      </c>
      <c r="C246" s="54" t="s">
        <v>843</v>
      </c>
      <c r="D246" s="54" t="s">
        <v>94</v>
      </c>
      <c r="E246" s="54" t="s">
        <v>44</v>
      </c>
      <c r="F246" s="54" t="s">
        <v>45</v>
      </c>
      <c r="G246" s="54" t="s">
        <v>95</v>
      </c>
      <c r="H246" s="48">
        <f t="shared" si="7"/>
        <v>0.00660649531155403</v>
      </c>
      <c r="I246" s="44">
        <v>825205</v>
      </c>
      <c r="J246" s="44">
        <v>530182</v>
      </c>
      <c r="K246" s="44"/>
      <c r="L246" s="44">
        <v>2059446</v>
      </c>
      <c r="M246" s="9"/>
      <c r="N246" s="9"/>
      <c r="O246" s="9"/>
      <c r="P246" s="9"/>
      <c r="Q246" s="9"/>
      <c r="R246" s="9"/>
      <c r="S246" s="9"/>
      <c r="T246" s="9"/>
      <c r="U246" s="29">
        <f t="shared" si="6"/>
        <v>3414833</v>
      </c>
    </row>
    <row r="247" spans="1:21" ht="12">
      <c r="A247" s="32">
        <v>25666</v>
      </c>
      <c r="B247" s="11" t="s">
        <v>296</v>
      </c>
      <c r="C247" s="11" t="s">
        <v>515</v>
      </c>
      <c r="D247" s="11" t="s">
        <v>94</v>
      </c>
      <c r="E247" s="11" t="s">
        <v>44</v>
      </c>
      <c r="F247" s="11" t="s">
        <v>45</v>
      </c>
      <c r="G247" s="11" t="s">
        <v>95</v>
      </c>
      <c r="H247" s="48">
        <f t="shared" si="7"/>
        <v>0.002769017224716532</v>
      </c>
      <c r="I247" s="46">
        <v>71511</v>
      </c>
      <c r="J247" s="46">
        <v>59311</v>
      </c>
      <c r="K247" s="46">
        <v>183804</v>
      </c>
      <c r="L247" s="46">
        <v>1116652</v>
      </c>
      <c r="U247" s="29">
        <f t="shared" si="6"/>
        <v>1431278</v>
      </c>
    </row>
    <row r="248" spans="1:21" ht="12">
      <c r="A248" s="32">
        <v>25674</v>
      </c>
      <c r="B248" s="11" t="s">
        <v>296</v>
      </c>
      <c r="C248" s="11" t="s">
        <v>557</v>
      </c>
      <c r="D248" s="11" t="s">
        <v>94</v>
      </c>
      <c r="E248" s="11" t="s">
        <v>44</v>
      </c>
      <c r="F248" s="11" t="s">
        <v>45</v>
      </c>
      <c r="G248" s="11" t="s">
        <v>95</v>
      </c>
      <c r="H248" s="48">
        <f t="shared" si="7"/>
        <v>0.0057033790275726</v>
      </c>
      <c r="I248" s="46">
        <v>609184</v>
      </c>
      <c r="J248" s="46">
        <v>461051</v>
      </c>
      <c r="K248" s="46"/>
      <c r="L248" s="46">
        <v>1877786</v>
      </c>
      <c r="U248" s="29">
        <f t="shared" si="6"/>
        <v>2948021</v>
      </c>
    </row>
    <row r="249" spans="1:21" ht="12">
      <c r="A249" s="32">
        <v>21709</v>
      </c>
      <c r="B249" s="39" t="s">
        <v>23</v>
      </c>
      <c r="C249" s="39" t="s">
        <v>516</v>
      </c>
      <c r="D249" s="39" t="s">
        <v>480</v>
      </c>
      <c r="E249" s="39" t="s">
        <v>16</v>
      </c>
      <c r="F249" s="39" t="s">
        <v>17</v>
      </c>
      <c r="G249" s="40">
        <v>90010</v>
      </c>
      <c r="H249" s="48">
        <f t="shared" si="7"/>
        <v>0.005837386198858989</v>
      </c>
      <c r="I249" s="46">
        <v>1452</v>
      </c>
      <c r="J249" s="46">
        <v>929</v>
      </c>
      <c r="K249" s="46"/>
      <c r="L249" s="46">
        <v>3014907</v>
      </c>
      <c r="U249" s="29">
        <f t="shared" si="6"/>
        <v>3017288</v>
      </c>
    </row>
    <row r="250" spans="1:21" ht="12">
      <c r="A250" s="32">
        <v>21120</v>
      </c>
      <c r="B250" s="11" t="s">
        <v>619</v>
      </c>
      <c r="C250" s="11" t="s">
        <v>844</v>
      </c>
      <c r="D250" s="11" t="s">
        <v>781</v>
      </c>
      <c r="E250" s="11" t="s">
        <v>44</v>
      </c>
      <c r="F250" s="11" t="s">
        <v>45</v>
      </c>
      <c r="G250" s="40" t="s">
        <v>845</v>
      </c>
      <c r="H250" s="48">
        <f t="shared" si="7"/>
        <v>0.00016884628862257043</v>
      </c>
      <c r="I250" s="46"/>
      <c r="J250" s="46"/>
      <c r="K250" s="46">
        <v>87275</v>
      </c>
      <c r="L250" s="46"/>
      <c r="U250" s="29">
        <f t="shared" si="6"/>
        <v>87275</v>
      </c>
    </row>
    <row r="251" spans="1:21" ht="12">
      <c r="A251" s="32">
        <v>29459</v>
      </c>
      <c r="B251" s="39" t="s">
        <v>23</v>
      </c>
      <c r="C251" s="39" t="s">
        <v>517</v>
      </c>
      <c r="D251" s="39" t="s">
        <v>495</v>
      </c>
      <c r="E251" s="39" t="s">
        <v>44</v>
      </c>
      <c r="F251" s="39" t="s">
        <v>45</v>
      </c>
      <c r="G251" s="40" t="s">
        <v>470</v>
      </c>
      <c r="H251" s="48">
        <f t="shared" si="7"/>
        <v>0.002015149258532732</v>
      </c>
      <c r="I251" s="46" t="s">
        <v>615</v>
      </c>
      <c r="J251" s="46"/>
      <c r="K251" s="46">
        <v>1010865</v>
      </c>
      <c r="L251" s="46">
        <v>30746</v>
      </c>
      <c r="U251" s="29">
        <f t="shared" si="6"/>
        <v>1041611</v>
      </c>
    </row>
    <row r="252" spans="1:21" ht="12">
      <c r="A252" s="32">
        <v>25747</v>
      </c>
      <c r="B252" s="54" t="s">
        <v>23</v>
      </c>
      <c r="C252" s="54" t="s">
        <v>521</v>
      </c>
      <c r="D252" s="54" t="s">
        <v>522</v>
      </c>
      <c r="E252" s="54" t="s">
        <v>523</v>
      </c>
      <c r="F252" s="54" t="s">
        <v>61</v>
      </c>
      <c r="G252" s="54">
        <v>98008</v>
      </c>
      <c r="H252" s="48">
        <f t="shared" si="7"/>
        <v>1.6717281924808147E-05</v>
      </c>
      <c r="I252" s="44"/>
      <c r="J252" s="44"/>
      <c r="K252" s="44"/>
      <c r="L252" s="44">
        <v>8641</v>
      </c>
      <c r="M252" s="9"/>
      <c r="N252" s="9"/>
      <c r="O252" s="9"/>
      <c r="P252" s="9"/>
      <c r="Q252" s="9"/>
      <c r="R252" s="9"/>
      <c r="S252" s="9"/>
      <c r="T252" s="9"/>
      <c r="U252" s="29">
        <f t="shared" si="6"/>
        <v>8641</v>
      </c>
    </row>
    <row r="253" spans="1:21" ht="12">
      <c r="A253" s="32">
        <v>25844</v>
      </c>
      <c r="B253" s="11" t="s">
        <v>23</v>
      </c>
      <c r="C253" s="11" t="s">
        <v>518</v>
      </c>
      <c r="D253" s="11" t="s">
        <v>519</v>
      </c>
      <c r="E253" s="11" t="s">
        <v>520</v>
      </c>
      <c r="F253" s="11" t="s">
        <v>3</v>
      </c>
      <c r="G253" s="11">
        <v>68516</v>
      </c>
      <c r="H253" s="48">
        <f t="shared" si="7"/>
        <v>0.0030125447443148513</v>
      </c>
      <c r="I253" s="46">
        <v>71652</v>
      </c>
      <c r="J253" s="46">
        <v>88953</v>
      </c>
      <c r="K253" s="46"/>
      <c r="L253" s="46">
        <v>1396550</v>
      </c>
      <c r="U253" s="29">
        <f t="shared" si="6"/>
        <v>1557155</v>
      </c>
    </row>
    <row r="254" spans="1:21" ht="12">
      <c r="A254" s="32">
        <v>13021</v>
      </c>
      <c r="B254" s="11" t="s">
        <v>20</v>
      </c>
      <c r="C254" s="11" t="s">
        <v>30</v>
      </c>
      <c r="D254" s="11" t="s">
        <v>31</v>
      </c>
      <c r="E254" s="11" t="s">
        <v>32</v>
      </c>
      <c r="F254" s="11" t="s">
        <v>33</v>
      </c>
      <c r="G254" s="11" t="s">
        <v>34</v>
      </c>
      <c r="H254" s="48">
        <f t="shared" si="7"/>
        <v>0.0005669133846765861</v>
      </c>
      <c r="I254" s="46">
        <v>79302</v>
      </c>
      <c r="J254" s="46">
        <v>86911</v>
      </c>
      <c r="K254" s="46">
        <v>8891</v>
      </c>
      <c r="L254" s="46">
        <v>117928</v>
      </c>
      <c r="U254" s="29">
        <f t="shared" si="6"/>
        <v>293032</v>
      </c>
    </row>
    <row r="255" spans="1:21" ht="12">
      <c r="A255" s="32">
        <v>25941</v>
      </c>
      <c r="B255" s="11" t="s">
        <v>23</v>
      </c>
      <c r="C255" s="11" t="s">
        <v>524</v>
      </c>
      <c r="D255" s="11" t="s">
        <v>88</v>
      </c>
      <c r="E255" s="11" t="s">
        <v>89</v>
      </c>
      <c r="F255" s="11" t="s">
        <v>1</v>
      </c>
      <c r="G255" s="11">
        <v>78288</v>
      </c>
      <c r="H255" s="48">
        <f t="shared" si="7"/>
        <v>0.03365716236147678</v>
      </c>
      <c r="I255" s="46">
        <v>836049</v>
      </c>
      <c r="J255" s="46">
        <v>1510396</v>
      </c>
      <c r="K255" s="46">
        <v>13483491</v>
      </c>
      <c r="L255" s="46"/>
      <c r="M255" s="6">
        <v>91647</v>
      </c>
      <c r="N255" s="6">
        <v>118532</v>
      </c>
      <c r="O255" s="6">
        <v>1356944</v>
      </c>
      <c r="U255" s="29">
        <f t="shared" si="6"/>
        <v>17397059</v>
      </c>
    </row>
    <row r="256" spans="1:21" ht="12">
      <c r="A256" s="32">
        <v>21113</v>
      </c>
      <c r="B256" s="11" t="s">
        <v>23</v>
      </c>
      <c r="C256" s="11" t="s">
        <v>525</v>
      </c>
      <c r="D256" s="11" t="s">
        <v>490</v>
      </c>
      <c r="E256" s="11" t="s">
        <v>231</v>
      </c>
      <c r="F256" s="11" t="s">
        <v>10</v>
      </c>
      <c r="G256" s="11" t="s">
        <v>526</v>
      </c>
      <c r="H256" s="48">
        <f t="shared" si="7"/>
        <v>0.0001896127860396391</v>
      </c>
      <c r="I256" s="46">
        <v>14375</v>
      </c>
      <c r="J256" s="46">
        <v>10607</v>
      </c>
      <c r="K256" s="46"/>
      <c r="L256" s="46">
        <v>73027</v>
      </c>
      <c r="U256" s="29">
        <f t="shared" si="6"/>
        <v>98009</v>
      </c>
    </row>
    <row r="257" spans="1:21" ht="12">
      <c r="A257" s="32">
        <v>25895</v>
      </c>
      <c r="B257" s="11" t="s">
        <v>20</v>
      </c>
      <c r="C257" s="11" t="s">
        <v>21</v>
      </c>
      <c r="D257" s="11" t="s">
        <v>324</v>
      </c>
      <c r="E257" s="11" t="s">
        <v>334</v>
      </c>
      <c r="F257" s="11" t="s">
        <v>22</v>
      </c>
      <c r="G257" s="11" t="s">
        <v>325</v>
      </c>
      <c r="H257" s="48">
        <f t="shared" si="7"/>
        <v>3.965058361867179E-05</v>
      </c>
      <c r="I257" s="46">
        <v>20495</v>
      </c>
      <c r="J257" s="46"/>
      <c r="K257" s="46"/>
      <c r="L257" s="46"/>
      <c r="U257" s="29">
        <f t="shared" si="6"/>
        <v>20495</v>
      </c>
    </row>
    <row r="258" spans="1:21" ht="12">
      <c r="A258" s="32">
        <v>16063</v>
      </c>
      <c r="B258" s="39" t="s">
        <v>311</v>
      </c>
      <c r="C258" s="39" t="s">
        <v>370</v>
      </c>
      <c r="D258" s="39" t="s">
        <v>312</v>
      </c>
      <c r="E258" s="39" t="s">
        <v>91</v>
      </c>
      <c r="F258" s="39" t="s">
        <v>1</v>
      </c>
      <c r="G258" s="40" t="s">
        <v>313</v>
      </c>
      <c r="H258" s="48">
        <f t="shared" si="7"/>
        <v>0.004289425092810031</v>
      </c>
      <c r="I258" s="46">
        <v>94298</v>
      </c>
      <c r="J258" s="46">
        <v>59735</v>
      </c>
      <c r="K258" s="46">
        <v>2063129</v>
      </c>
      <c r="L258" s="46"/>
      <c r="U258" s="29">
        <f>SUM(I258:T258)</f>
        <v>2217162</v>
      </c>
    </row>
    <row r="259" spans="1:21" ht="12">
      <c r="A259" s="32">
        <v>40843</v>
      </c>
      <c r="B259" s="11" t="s">
        <v>23</v>
      </c>
      <c r="C259" s="11" t="s">
        <v>538</v>
      </c>
      <c r="D259" s="11" t="s">
        <v>808</v>
      </c>
      <c r="E259" s="11" t="s">
        <v>809</v>
      </c>
      <c r="F259" s="11" t="s">
        <v>1</v>
      </c>
      <c r="G259" s="11">
        <v>75024</v>
      </c>
      <c r="H259" s="48">
        <f aca="true" t="shared" si="8" ref="H259:H280">(U259/$K$284)</f>
        <v>0.0004636748341206855</v>
      </c>
      <c r="I259" s="46">
        <v>86818</v>
      </c>
      <c r="J259" s="46">
        <v>126167</v>
      </c>
      <c r="K259" s="46"/>
      <c r="L259" s="46">
        <v>26684</v>
      </c>
      <c r="U259" s="29">
        <f>SUM(I259:T259)</f>
        <v>239669</v>
      </c>
    </row>
    <row r="260" spans="1:21" ht="12">
      <c r="A260" s="32">
        <v>41181</v>
      </c>
      <c r="B260" s="11" t="s">
        <v>23</v>
      </c>
      <c r="C260" s="11" t="s">
        <v>538</v>
      </c>
      <c r="D260" s="11" t="s">
        <v>539</v>
      </c>
      <c r="E260" s="11" t="s">
        <v>70</v>
      </c>
      <c r="F260" s="11" t="s">
        <v>71</v>
      </c>
      <c r="G260" s="11">
        <v>66211</v>
      </c>
      <c r="H260" s="48">
        <f t="shared" si="8"/>
        <v>0.0009643807402611318</v>
      </c>
      <c r="I260" s="46">
        <v>202748</v>
      </c>
      <c r="J260" s="46">
        <v>295731</v>
      </c>
      <c r="K260" s="46"/>
      <c r="L260" s="46"/>
      <c r="U260" s="29">
        <f>SUM(I260:T260)</f>
        <v>498479</v>
      </c>
    </row>
    <row r="261" spans="1:21" ht="12">
      <c r="A261" s="32">
        <v>29599</v>
      </c>
      <c r="B261" s="11" t="s">
        <v>619</v>
      </c>
      <c r="C261" s="11" t="s">
        <v>846</v>
      </c>
      <c r="D261" s="11" t="s">
        <v>847</v>
      </c>
      <c r="E261" s="11" t="s">
        <v>120</v>
      </c>
      <c r="F261" s="11" t="s">
        <v>1</v>
      </c>
      <c r="G261" s="11" t="s">
        <v>848</v>
      </c>
      <c r="H261" s="48">
        <f t="shared" si="8"/>
        <v>3.430128556033427E-06</v>
      </c>
      <c r="I261" s="46"/>
      <c r="J261" s="46"/>
      <c r="K261" s="46"/>
      <c r="L261" s="46">
        <v>1773</v>
      </c>
      <c r="U261" s="29">
        <f>SUM(I261:T261)</f>
        <v>1773</v>
      </c>
    </row>
    <row r="262" spans="1:21" ht="12">
      <c r="A262" s="32">
        <v>18600</v>
      </c>
      <c r="B262" s="39" t="s">
        <v>371</v>
      </c>
      <c r="C262" s="39" t="s">
        <v>629</v>
      </c>
      <c r="D262" s="39" t="s">
        <v>88</v>
      </c>
      <c r="E262" s="39" t="s">
        <v>89</v>
      </c>
      <c r="F262" s="39" t="s">
        <v>1</v>
      </c>
      <c r="G262" s="40" t="s">
        <v>90</v>
      </c>
      <c r="H262" s="48">
        <f t="shared" si="8"/>
        <v>0.0032610210901096357</v>
      </c>
      <c r="I262" s="46">
        <v>65742</v>
      </c>
      <c r="J262" s="46">
        <v>119930</v>
      </c>
      <c r="K262" s="46">
        <v>1499918</v>
      </c>
      <c r="L262" s="46"/>
      <c r="U262" s="29">
        <f>SUM(I262:T262)</f>
        <v>1685590</v>
      </c>
    </row>
    <row r="263" spans="1:21" ht="12">
      <c r="A263" s="32">
        <v>25968</v>
      </c>
      <c r="B263" s="11" t="s">
        <v>371</v>
      </c>
      <c r="C263" s="11" t="s">
        <v>87</v>
      </c>
      <c r="D263" s="11" t="s">
        <v>88</v>
      </c>
      <c r="E263" s="11" t="s">
        <v>89</v>
      </c>
      <c r="F263" s="11" t="s">
        <v>1</v>
      </c>
      <c r="G263" s="11" t="s">
        <v>90</v>
      </c>
      <c r="H263" s="48">
        <f t="shared" si="8"/>
        <v>0.016919510541820088</v>
      </c>
      <c r="I263" s="46">
        <v>436038</v>
      </c>
      <c r="J263" s="46">
        <v>717829</v>
      </c>
      <c r="K263" s="46">
        <v>7591663</v>
      </c>
      <c r="L263" s="46"/>
      <c r="U263" s="29">
        <f>SUM(I263:T263)</f>
        <v>8745530</v>
      </c>
    </row>
    <row r="264" spans="1:21" ht="12">
      <c r="A264" s="32">
        <v>25976</v>
      </c>
      <c r="B264" s="11" t="s">
        <v>0</v>
      </c>
      <c r="C264" s="11" t="s">
        <v>81</v>
      </c>
      <c r="D264" s="11" t="s">
        <v>82</v>
      </c>
      <c r="E264" s="11" t="s">
        <v>83</v>
      </c>
      <c r="F264" s="11" t="s">
        <v>36</v>
      </c>
      <c r="G264" s="11" t="s">
        <v>84</v>
      </c>
      <c r="H264" s="48">
        <f t="shared" si="8"/>
        <v>5.01847347679115E-06</v>
      </c>
      <c r="I264" s="46">
        <v>-13</v>
      </c>
      <c r="J264" s="46">
        <v>-28</v>
      </c>
      <c r="K264" s="46"/>
      <c r="L264" s="46">
        <v>2635</v>
      </c>
      <c r="U264" s="29">
        <f>SUM(I264:T264)</f>
        <v>2594</v>
      </c>
    </row>
    <row r="265" spans="1:21" ht="12">
      <c r="A265" s="32">
        <v>20508</v>
      </c>
      <c r="B265" s="11" t="s">
        <v>23</v>
      </c>
      <c r="C265" s="11" t="s">
        <v>527</v>
      </c>
      <c r="D265" s="11" t="s">
        <v>359</v>
      </c>
      <c r="E265" s="11" t="s">
        <v>43</v>
      </c>
      <c r="F265" s="2" t="s">
        <v>12</v>
      </c>
      <c r="G265" s="11">
        <v>60685</v>
      </c>
      <c r="H265" s="48">
        <f t="shared" si="8"/>
        <v>0.0029116587241166136</v>
      </c>
      <c r="I265" s="46"/>
      <c r="J265" s="46"/>
      <c r="K265" s="46"/>
      <c r="L265" s="46">
        <v>1505008</v>
      </c>
      <c r="U265" s="29">
        <f>SUM(I265:T265)</f>
        <v>1505008</v>
      </c>
    </row>
    <row r="266" spans="1:25" s="15" customFormat="1" ht="12">
      <c r="A266" s="32">
        <v>21172</v>
      </c>
      <c r="B266" s="11" t="s">
        <v>23</v>
      </c>
      <c r="C266" s="11" t="s">
        <v>752</v>
      </c>
      <c r="D266" s="11" t="s">
        <v>753</v>
      </c>
      <c r="E266" s="11" t="s">
        <v>754</v>
      </c>
      <c r="F266" s="2" t="s">
        <v>27</v>
      </c>
      <c r="G266" s="11">
        <v>63026</v>
      </c>
      <c r="H266" s="48">
        <f t="shared" si="8"/>
        <v>4.163359646127431E-05</v>
      </c>
      <c r="I266" s="46"/>
      <c r="J266" s="46"/>
      <c r="K266" s="46"/>
      <c r="L266" s="46">
        <v>21520</v>
      </c>
      <c r="M266" s="6"/>
      <c r="N266" s="6"/>
      <c r="O266" s="6"/>
      <c r="P266" s="6"/>
      <c r="Q266" s="6"/>
      <c r="R266" s="6"/>
      <c r="S266" s="6"/>
      <c r="T266" s="6"/>
      <c r="U266" s="29">
        <f>SUM(I266:T266)</f>
        <v>21520</v>
      </c>
      <c r="V266"/>
      <c r="W266"/>
      <c r="X266"/>
      <c r="Y266"/>
    </row>
    <row r="267" spans="1:25" s="14" customFormat="1" ht="12">
      <c r="A267" s="32">
        <v>20397</v>
      </c>
      <c r="B267" s="39" t="s">
        <v>607</v>
      </c>
      <c r="C267" s="39" t="s">
        <v>528</v>
      </c>
      <c r="D267" s="39" t="s">
        <v>459</v>
      </c>
      <c r="E267" s="39" t="s">
        <v>97</v>
      </c>
      <c r="F267" s="39" t="s">
        <v>10</v>
      </c>
      <c r="G267" s="40" t="s">
        <v>543</v>
      </c>
      <c r="H267" s="48">
        <f t="shared" si="8"/>
        <v>0.002185351734474975</v>
      </c>
      <c r="I267" s="46"/>
      <c r="J267" s="46"/>
      <c r="K267" s="46">
        <v>1052331</v>
      </c>
      <c r="L267" s="46">
        <v>77256</v>
      </c>
      <c r="M267" s="6"/>
      <c r="N267" s="6"/>
      <c r="O267" s="6"/>
      <c r="P267" s="6"/>
      <c r="Q267" s="6"/>
      <c r="R267" s="6"/>
      <c r="S267" s="6"/>
      <c r="T267" s="6"/>
      <c r="U267" s="29">
        <f>SUM(I267:T267)</f>
        <v>1129587</v>
      </c>
      <c r="V267"/>
      <c r="W267"/>
      <c r="X267"/>
      <c r="Y267"/>
    </row>
    <row r="268" spans="1:25" s="14" customFormat="1" ht="12">
      <c r="A268" s="32">
        <v>26069</v>
      </c>
      <c r="B268" s="42" t="s">
        <v>23</v>
      </c>
      <c r="C268" s="42" t="s">
        <v>529</v>
      </c>
      <c r="D268" s="42" t="s">
        <v>448</v>
      </c>
      <c r="E268" s="42" t="s">
        <v>449</v>
      </c>
      <c r="F268" s="42" t="s">
        <v>29</v>
      </c>
      <c r="G268" s="43" t="s">
        <v>530</v>
      </c>
      <c r="H268" s="48">
        <f t="shared" si="8"/>
        <v>4.20476108498762E-05</v>
      </c>
      <c r="I268" s="44"/>
      <c r="J268" s="44"/>
      <c r="K268" s="44"/>
      <c r="L268" s="44">
        <v>21734</v>
      </c>
      <c r="M268" s="9"/>
      <c r="N268" s="9"/>
      <c r="O268" s="9"/>
      <c r="P268" s="9"/>
      <c r="Q268" s="9"/>
      <c r="R268" s="9"/>
      <c r="S268" s="9"/>
      <c r="T268" s="9"/>
      <c r="U268" s="29">
        <f>SUM(I268:T268)</f>
        <v>21734</v>
      </c>
      <c r="V268"/>
      <c r="W268"/>
      <c r="X268"/>
      <c r="Y268"/>
    </row>
    <row r="269" spans="1:25" s="14" customFormat="1" ht="12">
      <c r="A269" s="32">
        <v>26042</v>
      </c>
      <c r="B269" s="39" t="s">
        <v>23</v>
      </c>
      <c r="C269" s="39" t="s">
        <v>531</v>
      </c>
      <c r="D269" s="39" t="s">
        <v>448</v>
      </c>
      <c r="E269" s="39" t="s">
        <v>449</v>
      </c>
      <c r="F269" s="39" t="s">
        <v>29</v>
      </c>
      <c r="G269" s="40" t="s">
        <v>530</v>
      </c>
      <c r="H269" s="48">
        <f t="shared" si="8"/>
        <v>0.000282557081634088</v>
      </c>
      <c r="I269" s="46">
        <v>2498</v>
      </c>
      <c r="J269" s="46"/>
      <c r="K269" s="46"/>
      <c r="L269" s="46">
        <v>143553</v>
      </c>
      <c r="M269" s="6"/>
      <c r="N269" s="6"/>
      <c r="O269" s="6"/>
      <c r="P269" s="6"/>
      <c r="Q269" s="6"/>
      <c r="R269" s="6"/>
      <c r="S269" s="6"/>
      <c r="T269" s="6"/>
      <c r="U269" s="29">
        <f>SUM(I269:T269)</f>
        <v>146051</v>
      </c>
      <c r="V269"/>
      <c r="W269"/>
      <c r="X269"/>
      <c r="Y269"/>
    </row>
    <row r="270" spans="1:25" s="14" customFormat="1" ht="12">
      <c r="A270" s="32">
        <v>25011</v>
      </c>
      <c r="B270" s="39" t="s">
        <v>619</v>
      </c>
      <c r="C270" s="39" t="s">
        <v>849</v>
      </c>
      <c r="D270" s="39" t="s">
        <v>850</v>
      </c>
      <c r="E270" s="39" t="s">
        <v>851</v>
      </c>
      <c r="F270" s="39" t="s">
        <v>662</v>
      </c>
      <c r="G270" s="40">
        <v>19904</v>
      </c>
      <c r="H270" s="48">
        <f t="shared" si="8"/>
        <v>1.3492225916399954E-05</v>
      </c>
      <c r="I270" s="46"/>
      <c r="J270" s="46">
        <v>6974</v>
      </c>
      <c r="K270" s="46"/>
      <c r="L270" s="46"/>
      <c r="M270" s="6"/>
      <c r="N270" s="6"/>
      <c r="O270" s="6"/>
      <c r="P270" s="6"/>
      <c r="Q270" s="6"/>
      <c r="R270" s="6"/>
      <c r="S270" s="6"/>
      <c r="T270" s="6"/>
      <c r="U270" s="29">
        <f>SUM(I270:T270)</f>
        <v>6974</v>
      </c>
      <c r="V270"/>
      <c r="W270"/>
      <c r="X270"/>
      <c r="Y270"/>
    </row>
    <row r="271" spans="1:25" s="14" customFormat="1" ht="12">
      <c r="A271" s="32">
        <v>44393</v>
      </c>
      <c r="B271" s="39" t="s">
        <v>23</v>
      </c>
      <c r="C271" s="39" t="s">
        <v>532</v>
      </c>
      <c r="D271" s="39" t="s">
        <v>330</v>
      </c>
      <c r="E271" s="39" t="s">
        <v>331</v>
      </c>
      <c r="F271" s="39" t="s">
        <v>7</v>
      </c>
      <c r="G271" s="40">
        <v>45014</v>
      </c>
      <c r="H271" s="48">
        <f t="shared" si="8"/>
        <v>0.0033161024156137687</v>
      </c>
      <c r="I271" s="46">
        <v>232821</v>
      </c>
      <c r="J271" s="46">
        <v>524450</v>
      </c>
      <c r="K271" s="46">
        <v>-166</v>
      </c>
      <c r="L271" s="46">
        <v>956956</v>
      </c>
      <c r="M271" s="6"/>
      <c r="N271" s="6"/>
      <c r="O271" s="6"/>
      <c r="P271" s="6"/>
      <c r="Q271" s="6"/>
      <c r="R271" s="6"/>
      <c r="S271" s="6"/>
      <c r="T271" s="6"/>
      <c r="U271" s="29">
        <f>SUM(I271:T271)</f>
        <v>1714061</v>
      </c>
      <c r="V271"/>
      <c r="W271"/>
      <c r="X271"/>
      <c r="Y271"/>
    </row>
    <row r="272" spans="1:25" s="14" customFormat="1" ht="12">
      <c r="A272" s="32">
        <v>27871</v>
      </c>
      <c r="B272" s="39" t="s">
        <v>631</v>
      </c>
      <c r="C272" s="39" t="s">
        <v>632</v>
      </c>
      <c r="D272" s="39" t="s">
        <v>72</v>
      </c>
      <c r="E272" s="39" t="s">
        <v>73</v>
      </c>
      <c r="F272" s="39" t="s">
        <v>33</v>
      </c>
      <c r="G272" s="40" t="s">
        <v>633</v>
      </c>
      <c r="H272" s="48">
        <f t="shared" si="8"/>
        <v>0.0029437699896400446</v>
      </c>
      <c r="I272" s="46"/>
      <c r="J272" s="46">
        <v>254774</v>
      </c>
      <c r="K272" s="46">
        <v>1266094</v>
      </c>
      <c r="L272" s="46">
        <v>738</v>
      </c>
      <c r="M272" s="6"/>
      <c r="N272" s="6"/>
      <c r="O272" s="6"/>
      <c r="P272" s="6"/>
      <c r="Q272" s="6"/>
      <c r="R272" s="6"/>
      <c r="S272" s="6"/>
      <c r="T272" s="6"/>
      <c r="U272" s="29">
        <f>SUM(I272:T272)</f>
        <v>1521606</v>
      </c>
      <c r="V272"/>
      <c r="W272"/>
      <c r="X272"/>
      <c r="Y272"/>
    </row>
    <row r="273" spans="1:25" s="14" customFormat="1" ht="12">
      <c r="A273" s="32">
        <v>13625</v>
      </c>
      <c r="B273" s="39" t="s">
        <v>23</v>
      </c>
      <c r="C273" s="39" t="s">
        <v>595</v>
      </c>
      <c r="D273" s="39" t="s">
        <v>596</v>
      </c>
      <c r="E273" s="39" t="s">
        <v>597</v>
      </c>
      <c r="F273" s="39" t="s">
        <v>17</v>
      </c>
      <c r="G273" s="40">
        <v>91301</v>
      </c>
      <c r="H273" s="48">
        <f t="shared" si="8"/>
        <v>0.0002088721936963299</v>
      </c>
      <c r="I273" s="46"/>
      <c r="J273" s="46"/>
      <c r="K273" s="46">
        <v>107964</v>
      </c>
      <c r="L273" s="46"/>
      <c r="M273" s="6"/>
      <c r="N273" s="6"/>
      <c r="O273" s="6"/>
      <c r="P273" s="6"/>
      <c r="Q273" s="6"/>
      <c r="R273" s="6"/>
      <c r="S273" s="6"/>
      <c r="T273" s="6"/>
      <c r="U273" s="29">
        <f>SUM(I273:T273)</f>
        <v>107964</v>
      </c>
      <c r="V273"/>
      <c r="W273"/>
      <c r="X273"/>
      <c r="Y273"/>
    </row>
    <row r="274" spans="1:25" s="14" customFormat="1" ht="12">
      <c r="A274" s="32">
        <v>24112</v>
      </c>
      <c r="B274" s="39" t="s">
        <v>0</v>
      </c>
      <c r="C274" s="39" t="s">
        <v>340</v>
      </c>
      <c r="D274" s="39" t="s">
        <v>341</v>
      </c>
      <c r="E274" s="39" t="s">
        <v>372</v>
      </c>
      <c r="F274" s="39" t="s">
        <v>7</v>
      </c>
      <c r="G274" s="40" t="s">
        <v>342</v>
      </c>
      <c r="H274" s="48">
        <f t="shared" si="8"/>
        <v>0.002614589857768027</v>
      </c>
      <c r="I274" s="46">
        <v>12049</v>
      </c>
      <c r="J274" s="46">
        <v>15136</v>
      </c>
      <c r="K274" s="46"/>
      <c r="L274" s="46">
        <v>1324271</v>
      </c>
      <c r="M274" s="6"/>
      <c r="N274" s="6"/>
      <c r="O274" s="6"/>
      <c r="P274" s="6"/>
      <c r="Q274" s="6"/>
      <c r="R274" s="6"/>
      <c r="S274" s="6"/>
      <c r="T274" s="6"/>
      <c r="U274" s="29">
        <f>SUM(I274:T274)</f>
        <v>1351456</v>
      </c>
      <c r="V274"/>
      <c r="W274"/>
      <c r="X274"/>
      <c r="Y274"/>
    </row>
    <row r="275" spans="1:21" s="14" customFormat="1" ht="12">
      <c r="A275" s="12">
        <v>39845</v>
      </c>
      <c r="B275" s="14" t="s">
        <v>23</v>
      </c>
      <c r="C275" s="14" t="s">
        <v>69</v>
      </c>
      <c r="D275" s="14" t="s">
        <v>770</v>
      </c>
      <c r="E275" s="14" t="s">
        <v>771</v>
      </c>
      <c r="F275" s="14" t="s">
        <v>27</v>
      </c>
      <c r="G275" s="26">
        <v>65101</v>
      </c>
      <c r="H275" s="48">
        <f t="shared" si="8"/>
        <v>0.000850931124550835</v>
      </c>
      <c r="I275" s="28">
        <v>277382</v>
      </c>
      <c r="J275" s="28">
        <v>87814</v>
      </c>
      <c r="K275" s="28">
        <v>74642</v>
      </c>
      <c r="L275" s="28"/>
      <c r="M275" s="28"/>
      <c r="N275" s="28"/>
      <c r="O275" s="28"/>
      <c r="P275" s="28"/>
      <c r="Q275" s="28"/>
      <c r="R275" s="28"/>
      <c r="S275" s="28"/>
      <c r="T275" s="28"/>
      <c r="U275" s="29">
        <f>SUM(I275:T275)</f>
        <v>439838</v>
      </c>
    </row>
    <row r="276" spans="1:25" s="14" customFormat="1" ht="12">
      <c r="A276" s="32">
        <v>24554</v>
      </c>
      <c r="B276" s="54" t="s">
        <v>23</v>
      </c>
      <c r="C276" s="54" t="s">
        <v>598</v>
      </c>
      <c r="D276" s="54" t="s">
        <v>599</v>
      </c>
      <c r="E276" s="54" t="s">
        <v>600</v>
      </c>
      <c r="F276" s="54" t="s">
        <v>45</v>
      </c>
      <c r="G276" s="54" t="s">
        <v>336</v>
      </c>
      <c r="H276" s="48">
        <f t="shared" si="8"/>
        <v>0.001064262678834676</v>
      </c>
      <c r="I276" s="44">
        <v>416613</v>
      </c>
      <c r="J276" s="44">
        <v>133494</v>
      </c>
      <c r="K276" s="44"/>
      <c r="L276" s="44"/>
      <c r="M276" s="9"/>
      <c r="N276" s="9"/>
      <c r="O276" s="9"/>
      <c r="P276" s="9"/>
      <c r="Q276" s="9"/>
      <c r="R276" s="9"/>
      <c r="S276" s="9"/>
      <c r="T276" s="9"/>
      <c r="U276" s="29">
        <f>SUM(I276:T276)</f>
        <v>550107</v>
      </c>
      <c r="V276"/>
      <c r="W276"/>
      <c r="X276"/>
      <c r="Y276"/>
    </row>
    <row r="277" spans="1:21" s="14" customFormat="1" ht="12">
      <c r="A277" s="12">
        <v>37885</v>
      </c>
      <c r="B277" s="15" t="s">
        <v>23</v>
      </c>
      <c r="C277" s="15" t="s">
        <v>787</v>
      </c>
      <c r="D277" s="15" t="s">
        <v>788</v>
      </c>
      <c r="E277" s="15" t="s">
        <v>661</v>
      </c>
      <c r="F277" s="15" t="s">
        <v>662</v>
      </c>
      <c r="G277" s="16">
        <v>19801</v>
      </c>
      <c r="H277" s="48">
        <f t="shared" si="8"/>
        <v>0.0005693181504944934</v>
      </c>
      <c r="I277" s="17"/>
      <c r="J277" s="17"/>
      <c r="K277" s="17"/>
      <c r="L277" s="17">
        <v>294275</v>
      </c>
      <c r="M277" s="17"/>
      <c r="N277" s="17"/>
      <c r="O277" s="17"/>
      <c r="P277" s="17"/>
      <c r="Q277" s="17"/>
      <c r="R277" s="17"/>
      <c r="S277" s="17"/>
      <c r="T277" s="17"/>
      <c r="U277" s="29">
        <f>SUM(I277:T277)</f>
        <v>294275</v>
      </c>
    </row>
    <row r="278" spans="1:25" s="14" customFormat="1" ht="12">
      <c r="A278" s="32">
        <v>26220</v>
      </c>
      <c r="B278" s="42" t="s">
        <v>23</v>
      </c>
      <c r="C278" s="42" t="s">
        <v>533</v>
      </c>
      <c r="D278" s="42" t="s">
        <v>534</v>
      </c>
      <c r="E278" s="42" t="s">
        <v>535</v>
      </c>
      <c r="F278" s="42" t="s">
        <v>178</v>
      </c>
      <c r="G278" s="43" t="s">
        <v>536</v>
      </c>
      <c r="H278" s="48">
        <f t="shared" si="8"/>
        <v>0.00018138666837452116</v>
      </c>
      <c r="I278" s="44">
        <v>93757</v>
      </c>
      <c r="J278" s="44"/>
      <c r="K278" s="44"/>
      <c r="L278" s="44"/>
      <c r="M278" s="9"/>
      <c r="N278" s="9"/>
      <c r="O278" s="9"/>
      <c r="P278" s="9"/>
      <c r="Q278" s="9"/>
      <c r="R278" s="9"/>
      <c r="S278" s="9"/>
      <c r="T278" s="9"/>
      <c r="U278" s="29">
        <f>SUM(I278:T278)</f>
        <v>93757</v>
      </c>
      <c r="V278"/>
      <c r="W278"/>
      <c r="X278"/>
      <c r="Y278"/>
    </row>
    <row r="279" spans="1:25" s="14" customFormat="1" ht="12">
      <c r="A279" s="32">
        <v>16535</v>
      </c>
      <c r="B279" s="11" t="s">
        <v>289</v>
      </c>
      <c r="C279" s="11" t="s">
        <v>67</v>
      </c>
      <c r="D279" s="11" t="s">
        <v>290</v>
      </c>
      <c r="E279" s="11" t="s">
        <v>11</v>
      </c>
      <c r="F279" s="11" t="s">
        <v>12</v>
      </c>
      <c r="G279" s="11" t="s">
        <v>68</v>
      </c>
      <c r="H279" s="48">
        <f t="shared" si="8"/>
        <v>0.007160581988770661</v>
      </c>
      <c r="I279" s="46">
        <v>1609112</v>
      </c>
      <c r="J279" s="46">
        <v>1292417</v>
      </c>
      <c r="K279" s="46"/>
      <c r="L279" s="46">
        <v>799706</v>
      </c>
      <c r="M279" s="6"/>
      <c r="N279" s="6"/>
      <c r="O279" s="6"/>
      <c r="P279" s="6"/>
      <c r="Q279" s="6"/>
      <c r="R279" s="6"/>
      <c r="S279" s="6"/>
      <c r="T279" s="6"/>
      <c r="U279" s="29">
        <f>SUM(I279:T279)</f>
        <v>3701235</v>
      </c>
      <c r="V279"/>
      <c r="W279"/>
      <c r="X279"/>
      <c r="Y279"/>
    </row>
    <row r="280" spans="1:25" s="13" customFormat="1" ht="12">
      <c r="A280" s="50">
        <v>27855</v>
      </c>
      <c r="B280" s="55" t="s">
        <v>289</v>
      </c>
      <c r="C280" s="55" t="s">
        <v>537</v>
      </c>
      <c r="D280" s="55" t="s">
        <v>290</v>
      </c>
      <c r="E280" s="55" t="s">
        <v>11</v>
      </c>
      <c r="F280" s="55" t="s">
        <v>12</v>
      </c>
      <c r="G280" s="56" t="s">
        <v>68</v>
      </c>
      <c r="H280" s="51">
        <f t="shared" si="8"/>
        <v>9.478994852307602E-05</v>
      </c>
      <c r="I280" s="52">
        <v>28294</v>
      </c>
      <c r="J280" s="52">
        <v>18862</v>
      </c>
      <c r="K280" s="52"/>
      <c r="L280" s="52">
        <v>1840</v>
      </c>
      <c r="M280" s="27"/>
      <c r="N280" s="27"/>
      <c r="O280" s="27"/>
      <c r="P280" s="27"/>
      <c r="Q280" s="27"/>
      <c r="R280" s="27"/>
      <c r="S280" s="27"/>
      <c r="T280" s="27"/>
      <c r="U280" s="29">
        <f>SUM(I280:T280)</f>
        <v>48996</v>
      </c>
      <c r="V280" s="25"/>
      <c r="W280" s="25"/>
      <c r="X280" s="25"/>
      <c r="Y280" s="25"/>
    </row>
    <row r="281" spans="1:26" s="24" customFormat="1" ht="12">
      <c r="A281" s="20"/>
      <c r="B281" s="21"/>
      <c r="C281" s="21"/>
      <c r="D281" s="21"/>
      <c r="E281" s="21"/>
      <c r="F281" s="20"/>
      <c r="G281" s="21"/>
      <c r="H281" s="22">
        <f aca="true" t="shared" si="9" ref="H281:O281">SUM(H2:H280)</f>
        <v>1.0000000000000004</v>
      </c>
      <c r="I281" s="19">
        <f t="shared" si="9"/>
        <v>34791113</v>
      </c>
      <c r="J281" s="23">
        <f t="shared" si="9"/>
        <v>30729201</v>
      </c>
      <c r="K281" s="19">
        <f t="shared" si="9"/>
        <v>335761548</v>
      </c>
      <c r="L281" s="19">
        <f t="shared" si="9"/>
        <v>113084133</v>
      </c>
      <c r="M281" s="23">
        <f t="shared" si="9"/>
        <v>110211</v>
      </c>
      <c r="N281" s="19">
        <f t="shared" si="9"/>
        <v>184150</v>
      </c>
      <c r="O281" s="19">
        <f t="shared" si="9"/>
        <v>1202287</v>
      </c>
      <c r="P281" s="19">
        <f aca="true" t="shared" si="10" ref="P281:U281">SUM(P2:P280)</f>
        <v>42676</v>
      </c>
      <c r="Q281" s="19">
        <f t="shared" si="10"/>
        <v>27067</v>
      </c>
      <c r="R281" s="19">
        <f t="shared" si="10"/>
        <v>957862</v>
      </c>
      <c r="S281" s="19">
        <f t="shared" si="10"/>
        <v>0</v>
      </c>
      <c r="T281" s="19">
        <f t="shared" si="10"/>
        <v>0</v>
      </c>
      <c r="U281" s="19">
        <f t="shared" si="10"/>
        <v>516890248</v>
      </c>
      <c r="V281" s="19"/>
      <c r="W281" s="19"/>
      <c r="X281" s="19"/>
      <c r="Y281" s="19"/>
      <c r="Z281" s="19"/>
    </row>
    <row r="282" spans="1:12" ht="12">
      <c r="A282" s="32"/>
      <c r="B282" s="39"/>
      <c r="C282" s="39"/>
      <c r="D282" s="39"/>
      <c r="E282" s="39"/>
      <c r="F282" s="39"/>
      <c r="G282" s="40"/>
      <c r="H282" s="49"/>
      <c r="I282" s="46"/>
      <c r="J282" s="46"/>
      <c r="K282" s="46"/>
      <c r="L282" s="46"/>
    </row>
    <row r="283" spans="1:12" ht="12">
      <c r="A283" s="32"/>
      <c r="B283" s="39"/>
      <c r="C283" s="39"/>
      <c r="D283" s="39"/>
      <c r="E283" s="39"/>
      <c r="F283" s="39"/>
      <c r="G283" s="40"/>
      <c r="H283" s="39"/>
      <c r="I283" s="46"/>
      <c r="J283" s="46"/>
      <c r="K283" s="46"/>
      <c r="L283" s="46"/>
    </row>
    <row r="284" spans="1:12" ht="12">
      <c r="A284" s="32"/>
      <c r="B284" s="39"/>
      <c r="C284" s="39"/>
      <c r="D284" s="39"/>
      <c r="E284" s="39"/>
      <c r="F284" s="39"/>
      <c r="G284" s="40"/>
      <c r="H284" s="39"/>
      <c r="I284" s="46"/>
      <c r="J284" s="5" t="s">
        <v>540</v>
      </c>
      <c r="K284" s="5">
        <f>U281</f>
        <v>516890248</v>
      </c>
      <c r="L284" s="46"/>
    </row>
    <row r="285" spans="1:12" ht="12">
      <c r="A285" s="32"/>
      <c r="B285" s="39"/>
      <c r="C285" s="39"/>
      <c r="D285" s="39"/>
      <c r="E285" s="39"/>
      <c r="F285" s="39"/>
      <c r="G285" s="40"/>
      <c r="H285" s="39"/>
      <c r="I285" s="46"/>
      <c r="J285" s="46"/>
      <c r="K285" s="46"/>
      <c r="L285" s="46"/>
    </row>
    <row r="286" spans="1:12" ht="12">
      <c r="A286" s="32"/>
      <c r="B286" s="39"/>
      <c r="C286" s="39"/>
      <c r="D286" s="39"/>
      <c r="E286" s="39"/>
      <c r="F286" s="39"/>
      <c r="G286" s="40"/>
      <c r="H286" s="39"/>
      <c r="I286" s="46"/>
      <c r="J286" s="46"/>
      <c r="K286" s="46"/>
      <c r="L286" s="46"/>
    </row>
    <row r="287" spans="1:12" ht="12">
      <c r="A287" s="32"/>
      <c r="B287" s="39"/>
      <c r="C287" s="39"/>
      <c r="D287" s="39"/>
      <c r="E287" s="39"/>
      <c r="F287" s="39"/>
      <c r="G287" s="40"/>
      <c r="H287" s="39"/>
      <c r="I287" s="46"/>
      <c r="J287" s="46"/>
      <c r="K287" s="46"/>
      <c r="L287" s="46"/>
    </row>
    <row r="288" spans="1:12" ht="12">
      <c r="A288" s="32"/>
      <c r="B288" s="39"/>
      <c r="C288" s="39"/>
      <c r="D288" s="39"/>
      <c r="E288" s="39"/>
      <c r="F288" s="39"/>
      <c r="G288" s="40"/>
      <c r="H288" s="39"/>
      <c r="I288" s="46"/>
      <c r="J288" s="46"/>
      <c r="K288" s="46"/>
      <c r="L288" s="46"/>
    </row>
    <row r="289" spans="1:12" ht="12">
      <c r="A289" s="32"/>
      <c r="B289" s="39"/>
      <c r="C289" s="39"/>
      <c r="D289" s="39"/>
      <c r="E289" s="39"/>
      <c r="F289" s="39"/>
      <c r="G289" s="40"/>
      <c r="H289" s="39"/>
      <c r="I289" s="46"/>
      <c r="J289" s="46"/>
      <c r="K289" s="46"/>
      <c r="L289" s="46"/>
    </row>
    <row r="290" spans="1:12" ht="12">
      <c r="A290" s="32"/>
      <c r="B290" s="39"/>
      <c r="C290" s="39"/>
      <c r="D290" s="39"/>
      <c r="E290" s="39"/>
      <c r="F290" s="39"/>
      <c r="G290" s="40"/>
      <c r="H290" s="39"/>
      <c r="I290" s="46"/>
      <c r="J290" s="46"/>
      <c r="K290" s="46"/>
      <c r="L290" s="46"/>
    </row>
    <row r="291" spans="1:12" ht="12">
      <c r="A291" s="32"/>
      <c r="B291" s="39"/>
      <c r="C291" s="39"/>
      <c r="D291" s="39"/>
      <c r="E291" s="39"/>
      <c r="F291" s="39"/>
      <c r="G291" s="40"/>
      <c r="H291" s="39"/>
      <c r="I291" s="46"/>
      <c r="J291" s="46"/>
      <c r="K291" s="46"/>
      <c r="L291" s="46"/>
    </row>
    <row r="292" spans="1:12" ht="12">
      <c r="A292" s="32"/>
      <c r="B292" s="39"/>
      <c r="C292" s="39"/>
      <c r="D292" s="39"/>
      <c r="E292" s="39"/>
      <c r="F292" s="39"/>
      <c r="G292" s="40"/>
      <c r="H292" s="39"/>
      <c r="I292" s="46"/>
      <c r="J292" s="46"/>
      <c r="K292" s="46"/>
      <c r="L292" s="46"/>
    </row>
    <row r="293" spans="1:12" ht="12">
      <c r="A293" s="32"/>
      <c r="B293" s="39"/>
      <c r="C293" s="39"/>
      <c r="D293" s="39"/>
      <c r="E293" s="39"/>
      <c r="F293" s="39"/>
      <c r="G293" s="40"/>
      <c r="H293" s="39"/>
      <c r="I293" s="46"/>
      <c r="J293" s="46"/>
      <c r="K293" s="46"/>
      <c r="L293" s="46"/>
    </row>
    <row r="294" spans="1:12" ht="12">
      <c r="A294" s="32"/>
      <c r="B294" s="39"/>
      <c r="C294" s="39"/>
      <c r="D294" s="39"/>
      <c r="E294" s="39"/>
      <c r="F294" s="39"/>
      <c r="G294" s="40"/>
      <c r="H294" s="39"/>
      <c r="I294" s="46"/>
      <c r="J294" s="46"/>
      <c r="K294" s="46"/>
      <c r="L294" s="46"/>
    </row>
    <row r="295" spans="1:12" ht="12">
      <c r="A295" s="32"/>
      <c r="B295" s="39"/>
      <c r="C295" s="39"/>
      <c r="D295" s="39"/>
      <c r="E295" s="39"/>
      <c r="F295" s="39"/>
      <c r="G295" s="40"/>
      <c r="H295" s="39"/>
      <c r="I295" s="46"/>
      <c r="J295" s="46"/>
      <c r="K295" s="46"/>
      <c r="L295" s="46"/>
    </row>
    <row r="296" spans="1:12" ht="12">
      <c r="A296" s="32"/>
      <c r="B296" s="39"/>
      <c r="C296" s="39"/>
      <c r="D296" s="39"/>
      <c r="E296" s="39"/>
      <c r="F296" s="39"/>
      <c r="G296" s="40"/>
      <c r="H296" s="39"/>
      <c r="I296" s="46"/>
      <c r="J296" s="46"/>
      <c r="K296" s="46"/>
      <c r="L296" s="46"/>
    </row>
    <row r="297" spans="1:12" ht="12">
      <c r="A297" s="32"/>
      <c r="B297" s="39"/>
      <c r="C297" s="39"/>
      <c r="D297" s="39"/>
      <c r="E297" s="39"/>
      <c r="F297" s="39"/>
      <c r="G297" s="40"/>
      <c r="H297" s="39"/>
      <c r="I297" s="46"/>
      <c r="J297" s="46"/>
      <c r="K297" s="46"/>
      <c r="L297" s="46"/>
    </row>
    <row r="298" spans="1:12" ht="12">
      <c r="A298" s="32"/>
      <c r="B298" s="39"/>
      <c r="C298" s="39"/>
      <c r="D298" s="39"/>
      <c r="E298" s="39"/>
      <c r="F298" s="39"/>
      <c r="G298" s="40"/>
      <c r="H298" s="39"/>
      <c r="I298" s="46"/>
      <c r="J298" s="46"/>
      <c r="K298" s="46"/>
      <c r="L298" s="46"/>
    </row>
    <row r="299" spans="1:12" ht="12">
      <c r="A299" s="32"/>
      <c r="B299" s="39"/>
      <c r="C299" s="39"/>
      <c r="D299" s="39"/>
      <c r="E299" s="39"/>
      <c r="F299" s="39"/>
      <c r="G299" s="40"/>
      <c r="H299" s="39"/>
      <c r="I299" s="46"/>
      <c r="J299" s="46"/>
      <c r="K299" s="46"/>
      <c r="L299" s="46"/>
    </row>
    <row r="300" spans="1:12" ht="12">
      <c r="A300" s="32"/>
      <c r="B300" s="39"/>
      <c r="C300" s="39"/>
      <c r="D300" s="39"/>
      <c r="E300" s="39"/>
      <c r="F300" s="39"/>
      <c r="G300" s="40"/>
      <c r="H300" s="39"/>
      <c r="I300" s="46"/>
      <c r="J300" s="46"/>
      <c r="K300" s="46"/>
      <c r="L300" s="46"/>
    </row>
    <row r="301" spans="1:12" ht="12">
      <c r="A301" s="32"/>
      <c r="B301" s="39"/>
      <c r="C301" s="39"/>
      <c r="D301" s="39"/>
      <c r="E301" s="39"/>
      <c r="F301" s="39"/>
      <c r="G301" s="40"/>
      <c r="H301" s="39"/>
      <c r="I301" s="46"/>
      <c r="J301" s="46"/>
      <c r="K301" s="46"/>
      <c r="L301" s="46"/>
    </row>
    <row r="302" spans="1:12" ht="12">
      <c r="A302" s="32"/>
      <c r="B302" s="39"/>
      <c r="C302" s="39"/>
      <c r="D302" s="39"/>
      <c r="E302" s="39"/>
      <c r="F302" s="39"/>
      <c r="G302" s="40"/>
      <c r="H302" s="39"/>
      <c r="I302" s="46"/>
      <c r="J302" s="46"/>
      <c r="K302" s="46"/>
      <c r="L302" s="46"/>
    </row>
    <row r="303" spans="1:12" ht="12">
      <c r="A303" s="32"/>
      <c r="B303" s="39"/>
      <c r="C303" s="39"/>
      <c r="D303" s="39"/>
      <c r="E303" s="39"/>
      <c r="F303" s="39"/>
      <c r="G303" s="40"/>
      <c r="H303" s="39"/>
      <c r="I303" s="46"/>
      <c r="J303" s="46"/>
      <c r="K303" s="46"/>
      <c r="L303" s="46"/>
    </row>
    <row r="304" spans="1:12" ht="12">
      <c r="A304" s="32"/>
      <c r="B304" s="39"/>
      <c r="C304" s="39"/>
      <c r="D304" s="39"/>
      <c r="E304" s="39"/>
      <c r="F304" s="39"/>
      <c r="G304" s="40"/>
      <c r="H304" s="39"/>
      <c r="I304" s="46"/>
      <c r="J304" s="46"/>
      <c r="K304" s="46"/>
      <c r="L304" s="46"/>
    </row>
    <row r="305" spans="1:12" ht="12">
      <c r="A305" s="32"/>
      <c r="B305" s="39"/>
      <c r="C305" s="39"/>
      <c r="D305" s="39"/>
      <c r="E305" s="39"/>
      <c r="F305" s="39"/>
      <c r="G305" s="40"/>
      <c r="H305" s="39"/>
      <c r="I305" s="46"/>
      <c r="J305" s="46"/>
      <c r="K305" s="46"/>
      <c r="L305" s="46"/>
    </row>
    <row r="306" spans="1:12" ht="12">
      <c r="A306" s="32"/>
      <c r="B306" s="39"/>
      <c r="C306" s="39"/>
      <c r="D306" s="39"/>
      <c r="E306" s="39"/>
      <c r="F306" s="39"/>
      <c r="G306" s="40"/>
      <c r="H306" s="39"/>
      <c r="I306" s="46"/>
      <c r="J306" s="46"/>
      <c r="K306" s="46"/>
      <c r="L306" s="46"/>
    </row>
    <row r="307" spans="1:12" ht="12">
      <c r="A307" s="32"/>
      <c r="B307" s="39"/>
      <c r="C307" s="39"/>
      <c r="D307" s="39"/>
      <c r="E307" s="39"/>
      <c r="F307" s="39"/>
      <c r="G307" s="40"/>
      <c r="H307" s="39"/>
      <c r="I307" s="46"/>
      <c r="J307" s="46"/>
      <c r="K307" s="46"/>
      <c r="L307" s="46"/>
    </row>
    <row r="308" spans="1:12" ht="12">
      <c r="A308" s="32"/>
      <c r="B308" s="39"/>
      <c r="C308" s="39"/>
      <c r="D308" s="39"/>
      <c r="E308" s="39"/>
      <c r="F308" s="39"/>
      <c r="G308" s="40"/>
      <c r="H308" s="39"/>
      <c r="I308" s="46"/>
      <c r="J308" s="46"/>
      <c r="K308" s="46"/>
      <c r="L308" s="46"/>
    </row>
    <row r="309" spans="1:12" ht="12">
      <c r="A309" s="32"/>
      <c r="B309" s="39"/>
      <c r="C309" s="39"/>
      <c r="D309" s="39"/>
      <c r="E309" s="39"/>
      <c r="F309" s="39"/>
      <c r="G309" s="40"/>
      <c r="H309" s="39"/>
      <c r="I309" s="46"/>
      <c r="J309" s="46"/>
      <c r="K309" s="46"/>
      <c r="L309" s="46"/>
    </row>
    <row r="310" spans="1:12" ht="12">
      <c r="A310" s="32"/>
      <c r="B310" s="39"/>
      <c r="C310" s="39"/>
      <c r="D310" s="39"/>
      <c r="E310" s="39"/>
      <c r="F310" s="39"/>
      <c r="G310" s="40"/>
      <c r="H310" s="39"/>
      <c r="I310" s="46"/>
      <c r="J310" s="46"/>
      <c r="K310" s="46"/>
      <c r="L310" s="46"/>
    </row>
    <row r="311" spans="1:12" ht="12">
      <c r="A311" s="32"/>
      <c r="B311" s="39"/>
      <c r="C311" s="39"/>
      <c r="D311" s="39"/>
      <c r="E311" s="39"/>
      <c r="F311" s="39"/>
      <c r="G311" s="40"/>
      <c r="H311" s="39"/>
      <c r="I311" s="46"/>
      <c r="J311" s="46"/>
      <c r="K311" s="46"/>
      <c r="L311" s="46"/>
    </row>
    <row r="312" spans="1:12" ht="12">
      <c r="A312" s="32"/>
      <c r="B312" s="39"/>
      <c r="C312" s="39"/>
      <c r="D312" s="39"/>
      <c r="E312" s="39"/>
      <c r="F312" s="39"/>
      <c r="G312" s="40"/>
      <c r="H312" s="39"/>
      <c r="I312" s="46"/>
      <c r="J312" s="46"/>
      <c r="K312" s="46"/>
      <c r="L312" s="46"/>
    </row>
    <row r="313" spans="1:12" ht="12">
      <c r="A313" s="32"/>
      <c r="B313" s="39"/>
      <c r="C313" s="39"/>
      <c r="D313" s="39"/>
      <c r="E313" s="39"/>
      <c r="F313" s="39"/>
      <c r="G313" s="40"/>
      <c r="H313" s="39"/>
      <c r="I313" s="46"/>
      <c r="J313" s="46"/>
      <c r="K313" s="46"/>
      <c r="L313" s="46"/>
    </row>
    <row r="314" spans="1:12" ht="12">
      <c r="A314" s="32"/>
      <c r="B314" s="39"/>
      <c r="C314" s="39"/>
      <c r="D314" s="39"/>
      <c r="E314" s="39"/>
      <c r="F314" s="39"/>
      <c r="G314" s="40"/>
      <c r="H314" s="39"/>
      <c r="I314" s="46"/>
      <c r="J314" s="46"/>
      <c r="K314" s="46"/>
      <c r="L314" s="46"/>
    </row>
    <row r="315" spans="1:12" ht="12">
      <c r="A315" s="32"/>
      <c r="B315" s="39"/>
      <c r="C315" s="39"/>
      <c r="D315" s="39"/>
      <c r="E315" s="39"/>
      <c r="F315" s="39"/>
      <c r="G315" s="40"/>
      <c r="H315" s="39"/>
      <c r="I315" s="46"/>
      <c r="J315" s="46"/>
      <c r="K315" s="46"/>
      <c r="L315" s="46"/>
    </row>
    <row r="316" spans="1:12" ht="12">
      <c r="A316" s="32"/>
      <c r="B316" s="39"/>
      <c r="C316" s="39"/>
      <c r="D316" s="39"/>
      <c r="E316" s="39"/>
      <c r="F316" s="39"/>
      <c r="G316" s="40"/>
      <c r="H316" s="39"/>
      <c r="I316" s="46"/>
      <c r="J316" s="46"/>
      <c r="K316" s="46"/>
      <c r="L316" s="46"/>
    </row>
    <row r="317" spans="1:12" ht="12">
      <c r="A317" s="32"/>
      <c r="B317" s="39"/>
      <c r="C317" s="39"/>
      <c r="D317" s="39"/>
      <c r="E317" s="39"/>
      <c r="F317" s="39"/>
      <c r="G317" s="40"/>
      <c r="H317" s="39"/>
      <c r="I317" s="46"/>
      <c r="J317" s="46"/>
      <c r="K317" s="46"/>
      <c r="L317" s="46"/>
    </row>
    <row r="318" spans="1:12" ht="12">
      <c r="A318" s="32"/>
      <c r="B318" s="39"/>
      <c r="C318" s="39"/>
      <c r="D318" s="39"/>
      <c r="E318" s="39"/>
      <c r="F318" s="39"/>
      <c r="G318" s="40"/>
      <c r="H318" s="39"/>
      <c r="I318" s="46"/>
      <c r="J318" s="46"/>
      <c r="K318" s="46"/>
      <c r="L318" s="46"/>
    </row>
    <row r="319" spans="1:12" ht="12">
      <c r="A319" s="32"/>
      <c r="B319" s="39"/>
      <c r="C319" s="39"/>
      <c r="D319" s="39"/>
      <c r="E319" s="39"/>
      <c r="F319" s="39"/>
      <c r="G319" s="40"/>
      <c r="H319" s="39"/>
      <c r="I319" s="46"/>
      <c r="J319" s="46"/>
      <c r="K319" s="46"/>
      <c r="L319" s="46"/>
    </row>
    <row r="320" spans="1:12" ht="12">
      <c r="A320" s="32"/>
      <c r="B320" s="39"/>
      <c r="C320" s="39"/>
      <c r="D320" s="39"/>
      <c r="E320" s="39"/>
      <c r="F320" s="39"/>
      <c r="G320" s="40"/>
      <c r="H320" s="39"/>
      <c r="I320" s="46"/>
      <c r="J320" s="46"/>
      <c r="K320" s="46"/>
      <c r="L320" s="46"/>
    </row>
    <row r="321" spans="1:12" ht="12">
      <c r="A321" s="32"/>
      <c r="B321" s="39"/>
      <c r="C321" s="39"/>
      <c r="D321" s="39"/>
      <c r="E321" s="39"/>
      <c r="F321" s="39"/>
      <c r="G321" s="40"/>
      <c r="H321" s="39"/>
      <c r="I321" s="46"/>
      <c r="J321" s="46"/>
      <c r="K321" s="46"/>
      <c r="L321" s="46"/>
    </row>
    <row r="322" spans="1:12" ht="12">
      <c r="A322" s="32"/>
      <c r="B322" s="39"/>
      <c r="C322" s="39"/>
      <c r="D322" s="39"/>
      <c r="E322" s="39"/>
      <c r="F322" s="39"/>
      <c r="G322" s="40"/>
      <c r="H322" s="39"/>
      <c r="I322" s="46"/>
      <c r="J322" s="46"/>
      <c r="K322" s="46"/>
      <c r="L322" s="46"/>
    </row>
    <row r="323" spans="1:12" ht="12">
      <c r="A323" s="32"/>
      <c r="B323" s="39"/>
      <c r="C323" s="39"/>
      <c r="D323" s="39"/>
      <c r="E323" s="39"/>
      <c r="F323" s="39"/>
      <c r="G323" s="40"/>
      <c r="H323" s="39"/>
      <c r="I323" s="46"/>
      <c r="J323" s="46"/>
      <c r="K323" s="46"/>
      <c r="L323" s="46"/>
    </row>
    <row r="324" spans="1:12" ht="12">
      <c r="A324" s="32"/>
      <c r="B324" s="39"/>
      <c r="C324" s="39"/>
      <c r="D324" s="39"/>
      <c r="E324" s="39"/>
      <c r="F324" s="39"/>
      <c r="G324" s="40"/>
      <c r="H324" s="39"/>
      <c r="I324" s="46"/>
      <c r="J324" s="46"/>
      <c r="K324" s="46"/>
      <c r="L324" s="46"/>
    </row>
    <row r="325" spans="1:12" ht="12">
      <c r="A325" s="32"/>
      <c r="B325" s="39"/>
      <c r="C325" s="39"/>
      <c r="D325" s="39"/>
      <c r="E325" s="39"/>
      <c r="F325" s="39"/>
      <c r="G325" s="40"/>
      <c r="H325" s="39"/>
      <c r="I325" s="46"/>
      <c r="J325" s="46"/>
      <c r="K325" s="46"/>
      <c r="L325" s="46"/>
    </row>
    <row r="326" spans="1:12" ht="12">
      <c r="A326" s="32"/>
      <c r="B326" s="39"/>
      <c r="C326" s="39"/>
      <c r="D326" s="39"/>
      <c r="E326" s="39"/>
      <c r="F326" s="39"/>
      <c r="G326" s="40"/>
      <c r="H326" s="39"/>
      <c r="I326" s="46"/>
      <c r="J326" s="46"/>
      <c r="K326" s="46"/>
      <c r="L326" s="46"/>
    </row>
    <row r="327" spans="1:12" ht="12">
      <c r="A327" s="32"/>
      <c r="B327" s="39"/>
      <c r="C327" s="39"/>
      <c r="D327" s="39"/>
      <c r="E327" s="39"/>
      <c r="F327" s="39"/>
      <c r="G327" s="40"/>
      <c r="H327" s="39"/>
      <c r="I327" s="46"/>
      <c r="J327" s="46"/>
      <c r="K327" s="46"/>
      <c r="L327" s="46"/>
    </row>
    <row r="328" spans="1:12" ht="12">
      <c r="A328" s="32"/>
      <c r="B328" s="39"/>
      <c r="C328" s="39"/>
      <c r="D328" s="39"/>
      <c r="E328" s="39"/>
      <c r="F328" s="39"/>
      <c r="G328" s="40"/>
      <c r="H328" s="39"/>
      <c r="I328" s="46"/>
      <c r="J328" s="46"/>
      <c r="K328" s="46"/>
      <c r="L328" s="46"/>
    </row>
    <row r="329" spans="1:12" ht="12">
      <c r="A329" s="32"/>
      <c r="B329" s="39"/>
      <c r="C329" s="39"/>
      <c r="D329" s="39"/>
      <c r="E329" s="39"/>
      <c r="F329" s="39"/>
      <c r="G329" s="40"/>
      <c r="H329" s="39"/>
      <c r="I329" s="46"/>
      <c r="J329" s="46"/>
      <c r="K329" s="46"/>
      <c r="L329" s="46"/>
    </row>
    <row r="330" spans="1:12" ht="12">
      <c r="A330" s="32"/>
      <c r="B330" s="39"/>
      <c r="C330" s="39"/>
      <c r="D330" s="39"/>
      <c r="E330" s="39"/>
      <c r="F330" s="39"/>
      <c r="G330" s="40"/>
      <c r="H330" s="39"/>
      <c r="I330" s="46"/>
      <c r="J330" s="46"/>
      <c r="K330" s="46"/>
      <c r="L330" s="46"/>
    </row>
    <row r="331" spans="1:12" ht="12">
      <c r="A331" s="32"/>
      <c r="B331" s="39"/>
      <c r="C331" s="39"/>
      <c r="D331" s="39"/>
      <c r="E331" s="39"/>
      <c r="F331" s="39"/>
      <c r="G331" s="40"/>
      <c r="H331" s="39"/>
      <c r="I331" s="46"/>
      <c r="J331" s="46"/>
      <c r="K331" s="46"/>
      <c r="L331" s="46"/>
    </row>
    <row r="332" spans="1:12" ht="12">
      <c r="A332" s="32"/>
      <c r="B332" s="39"/>
      <c r="C332" s="39"/>
      <c r="D332" s="39"/>
      <c r="E332" s="39"/>
      <c r="F332" s="39"/>
      <c r="G332" s="40"/>
      <c r="H332" s="39"/>
      <c r="I332" s="46"/>
      <c r="J332" s="46"/>
      <c r="K332" s="46"/>
      <c r="L332" s="46"/>
    </row>
    <row r="333" spans="1:12" ht="12">
      <c r="A333" s="32"/>
      <c r="B333" s="39"/>
      <c r="C333" s="39"/>
      <c r="D333" s="39"/>
      <c r="E333" s="39"/>
      <c r="F333" s="39"/>
      <c r="G333" s="40"/>
      <c r="H333" s="39"/>
      <c r="I333" s="46"/>
      <c r="J333" s="46"/>
      <c r="K333" s="46"/>
      <c r="L333" s="46"/>
    </row>
    <row r="334" spans="1:12" ht="12">
      <c r="A334" s="32"/>
      <c r="B334" s="39"/>
      <c r="C334" s="39"/>
      <c r="D334" s="39"/>
      <c r="E334" s="39"/>
      <c r="F334" s="39"/>
      <c r="G334" s="40"/>
      <c r="H334" s="39"/>
      <c r="I334" s="46"/>
      <c r="J334" s="46"/>
      <c r="K334" s="46"/>
      <c r="L334" s="46"/>
    </row>
    <row r="335" spans="1:12" ht="12">
      <c r="A335" s="32"/>
      <c r="B335" s="39"/>
      <c r="C335" s="39"/>
      <c r="D335" s="39"/>
      <c r="E335" s="39"/>
      <c r="F335" s="39"/>
      <c r="G335" s="40"/>
      <c r="H335" s="39"/>
      <c r="I335" s="46"/>
      <c r="J335" s="46"/>
      <c r="K335" s="46"/>
      <c r="L335" s="46"/>
    </row>
    <row r="336" spans="1:12" ht="12">
      <c r="A336" s="32"/>
      <c r="B336" s="39"/>
      <c r="C336" s="39"/>
      <c r="D336" s="39"/>
      <c r="E336" s="39"/>
      <c r="F336" s="39"/>
      <c r="G336" s="40"/>
      <c r="H336" s="39"/>
      <c r="I336" s="46"/>
      <c r="J336" s="46"/>
      <c r="K336" s="46"/>
      <c r="L336" s="46"/>
    </row>
    <row r="337" spans="1:12" ht="12">
      <c r="A337" s="32"/>
      <c r="B337" s="39"/>
      <c r="C337" s="39"/>
      <c r="D337" s="39"/>
      <c r="E337" s="39"/>
      <c r="F337" s="39"/>
      <c r="G337" s="40"/>
      <c r="H337" s="39"/>
      <c r="I337" s="46"/>
      <c r="J337" s="46"/>
      <c r="K337" s="46"/>
      <c r="L337" s="46"/>
    </row>
    <row r="338" spans="1:12" ht="12">
      <c r="A338" s="32"/>
      <c r="B338" s="39"/>
      <c r="C338" s="39"/>
      <c r="D338" s="39"/>
      <c r="E338" s="39"/>
      <c r="F338" s="39"/>
      <c r="G338" s="40"/>
      <c r="H338" s="39"/>
      <c r="I338" s="46"/>
      <c r="J338" s="46"/>
      <c r="K338" s="46"/>
      <c r="L338" s="46"/>
    </row>
    <row r="339" spans="1:12" ht="12">
      <c r="A339" s="32"/>
      <c r="B339" s="39"/>
      <c r="C339" s="39"/>
      <c r="D339" s="39"/>
      <c r="E339" s="39"/>
      <c r="F339" s="39"/>
      <c r="G339" s="40"/>
      <c r="H339" s="39"/>
      <c r="I339" s="46"/>
      <c r="J339" s="46"/>
      <c r="K339" s="46"/>
      <c r="L339" s="46"/>
    </row>
    <row r="340" spans="1:12" ht="12">
      <c r="A340" s="32"/>
      <c r="B340" s="39"/>
      <c r="C340" s="39"/>
      <c r="D340" s="39"/>
      <c r="E340" s="39"/>
      <c r="F340" s="39"/>
      <c r="G340" s="40"/>
      <c r="H340" s="39"/>
      <c r="I340" s="46"/>
      <c r="J340" s="46"/>
      <c r="K340" s="46"/>
      <c r="L340" s="46"/>
    </row>
    <row r="341" spans="1:12" ht="12">
      <c r="A341" s="32"/>
      <c r="B341" s="39"/>
      <c r="C341" s="39"/>
      <c r="D341" s="39"/>
      <c r="E341" s="39"/>
      <c r="F341" s="39"/>
      <c r="G341" s="40"/>
      <c r="H341" s="39"/>
      <c r="I341" s="46"/>
      <c r="J341" s="46"/>
      <c r="K341" s="46"/>
      <c r="L341" s="46"/>
    </row>
    <row r="342" spans="1:12" ht="12">
      <c r="A342" s="32"/>
      <c r="B342" s="39"/>
      <c r="C342" s="39"/>
      <c r="D342" s="39"/>
      <c r="E342" s="39"/>
      <c r="F342" s="39"/>
      <c r="G342" s="40"/>
      <c r="H342" s="39"/>
      <c r="I342" s="46"/>
      <c r="J342" s="46"/>
      <c r="K342" s="46"/>
      <c r="L342" s="46"/>
    </row>
    <row r="343" spans="1:12" ht="12">
      <c r="A343" s="32"/>
      <c r="B343" s="39"/>
      <c r="C343" s="39"/>
      <c r="D343" s="39"/>
      <c r="E343" s="39"/>
      <c r="F343" s="39"/>
      <c r="G343" s="40"/>
      <c r="H343" s="39"/>
      <c r="I343" s="46"/>
      <c r="J343" s="46"/>
      <c r="K343" s="46"/>
      <c r="L343" s="46"/>
    </row>
    <row r="344" spans="1:12" ht="12">
      <c r="A344" s="32"/>
      <c r="B344" s="39"/>
      <c r="C344" s="39"/>
      <c r="D344" s="39"/>
      <c r="E344" s="39"/>
      <c r="F344" s="39"/>
      <c r="G344" s="40"/>
      <c r="H344" s="39"/>
      <c r="I344" s="46"/>
      <c r="J344" s="46"/>
      <c r="K344" s="46"/>
      <c r="L344" s="46"/>
    </row>
    <row r="345" spans="1:12" ht="12">
      <c r="A345" s="32"/>
      <c r="B345" s="39"/>
      <c r="C345" s="39"/>
      <c r="D345" s="39"/>
      <c r="E345" s="39"/>
      <c r="F345" s="39"/>
      <c r="G345" s="40"/>
      <c r="H345" s="39"/>
      <c r="I345" s="46"/>
      <c r="J345" s="46"/>
      <c r="K345" s="46"/>
      <c r="L345" s="46"/>
    </row>
    <row r="346" spans="1:12" ht="12">
      <c r="A346" s="32"/>
      <c r="B346" s="39"/>
      <c r="C346" s="39"/>
      <c r="D346" s="39"/>
      <c r="E346" s="39"/>
      <c r="F346" s="39"/>
      <c r="G346" s="40"/>
      <c r="H346" s="39"/>
      <c r="I346" s="46"/>
      <c r="J346" s="46"/>
      <c r="K346" s="46"/>
      <c r="L346" s="46"/>
    </row>
    <row r="347" spans="1:12" ht="12">
      <c r="A347" s="32"/>
      <c r="B347" s="39"/>
      <c r="C347" s="39"/>
      <c r="D347" s="39"/>
      <c r="E347" s="39"/>
      <c r="F347" s="39"/>
      <c r="G347" s="40"/>
      <c r="H347" s="39"/>
      <c r="I347" s="46"/>
      <c r="J347" s="46"/>
      <c r="K347" s="46"/>
      <c r="L347" s="46"/>
    </row>
    <row r="348" spans="1:12" ht="12">
      <c r="A348" s="32"/>
      <c r="B348" s="39"/>
      <c r="C348" s="39"/>
      <c r="D348" s="39"/>
      <c r="E348" s="39"/>
      <c r="F348" s="39"/>
      <c r="G348" s="40"/>
      <c r="H348" s="39"/>
      <c r="I348" s="46"/>
      <c r="J348" s="46"/>
      <c r="K348" s="46"/>
      <c r="L348" s="46"/>
    </row>
    <row r="349" spans="1:12" ht="12">
      <c r="A349" s="32"/>
      <c r="B349" s="39"/>
      <c r="C349" s="39"/>
      <c r="D349" s="39"/>
      <c r="E349" s="39"/>
      <c r="F349" s="39"/>
      <c r="G349" s="40"/>
      <c r="H349" s="39"/>
      <c r="I349" s="46"/>
      <c r="J349" s="46"/>
      <c r="K349" s="46"/>
      <c r="L349" s="46"/>
    </row>
    <row r="350" spans="1:12" ht="12">
      <c r="A350" s="32"/>
      <c r="B350" s="39"/>
      <c r="C350" s="39"/>
      <c r="D350" s="39"/>
      <c r="E350" s="39"/>
      <c r="F350" s="39"/>
      <c r="G350" s="40"/>
      <c r="H350" s="39"/>
      <c r="I350" s="46"/>
      <c r="J350" s="46"/>
      <c r="K350" s="46"/>
      <c r="L350" s="46"/>
    </row>
    <row r="351" spans="1:12" ht="12">
      <c r="A351" s="32"/>
      <c r="B351" s="39"/>
      <c r="C351" s="39"/>
      <c r="D351" s="39"/>
      <c r="E351" s="39"/>
      <c r="F351" s="39"/>
      <c r="G351" s="40"/>
      <c r="H351" s="39"/>
      <c r="I351" s="46"/>
      <c r="J351" s="46"/>
      <c r="K351" s="46"/>
      <c r="L351" s="46"/>
    </row>
    <row r="352" spans="1:12" ht="12">
      <c r="A352" s="32"/>
      <c r="B352" s="39"/>
      <c r="C352" s="39"/>
      <c r="D352" s="39"/>
      <c r="E352" s="39"/>
      <c r="F352" s="39"/>
      <c r="G352" s="40"/>
      <c r="H352" s="39"/>
      <c r="I352" s="46"/>
      <c r="J352" s="46"/>
      <c r="K352" s="46"/>
      <c r="L352" s="46"/>
    </row>
    <row r="65522" spans="1:21" ht="12">
      <c r="A65522"/>
      <c r="G65522"/>
      <c r="I65522"/>
      <c r="J65522"/>
      <c r="K65522"/>
      <c r="L65522"/>
      <c r="M65522"/>
      <c r="N65522"/>
      <c r="O65522"/>
      <c r="P65522"/>
      <c r="Q65522"/>
      <c r="R65522"/>
      <c r="S65522"/>
      <c r="T65522"/>
      <c r="U65522" s="4">
        <f>SUM(U255:U65521)</f>
        <v>560450777</v>
      </c>
    </row>
  </sheetData>
  <sheetProtection/>
  <printOptions/>
  <pageMargins left="0.75" right="0.75" top="1" bottom="1" header="0.5" footer="0.5"/>
  <pageSetup horizontalDpi="600" verticalDpi="600" orientation="landscape" pageOrder="overThenDown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MSWIND1</dc:creator>
  <cp:keywords/>
  <dc:description/>
  <cp:lastModifiedBy>Claims</cp:lastModifiedBy>
  <cp:lastPrinted>2005-07-18T22:31:19Z</cp:lastPrinted>
  <dcterms:created xsi:type="dcterms:W3CDTF">1999-08-09T17:00:56Z</dcterms:created>
  <dcterms:modified xsi:type="dcterms:W3CDTF">2012-05-03T16:46:54Z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